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noguchi\Downloads\"/>
    </mc:Choice>
  </mc:AlternateContent>
  <xr:revisionPtr revIDLastSave="0" documentId="13_ncr:1_{BB06378E-3401-4DD6-B30E-C0D81BB6FD65}" xr6:coauthVersionLast="47" xr6:coauthVersionMax="47" xr10:uidLastSave="{00000000-0000-0000-0000-000000000000}"/>
  <bookViews>
    <workbookView xWindow="-110" yWindow="-110" windowWidth="34620" windowHeight="13900" xr2:uid="{9C721D52-AC1C-466D-9FB1-1B72BCB7D9EA}"/>
  </bookViews>
  <sheets>
    <sheet name="宅急便依頼書フォーマット縦" sheetId="6" r:id="rId1"/>
    <sheet name="宅急便依頼書フォーマット横" sheetId="1" r:id="rId2"/>
    <sheet name="記載例_宅急便依頼書フォーマット縦" sheetId="7" r:id="rId3"/>
    <sheet name="ホウスイ冷蔵庫" sheetId="2" r:id="rId4"/>
    <sheet name="クロネコヤマトマスタ" sheetId="5" r:id="rId5"/>
  </sheets>
  <externalReferences>
    <externalReference r:id="rId6"/>
  </externalReferences>
  <definedNames>
    <definedName name="_xlnm.Print_Titles" localSheetId="2">記載例_宅急便依頼書フォーマット縦!$1:$9</definedName>
    <definedName name="_xlnm.Print_Titles" localSheetId="1">宅急便依頼書フォーマット横!$1:$9</definedName>
    <definedName name="_xlnm.Print_Titles" localSheetId="0">宅急便依頼書フォーマット縦!$1:$9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8" i="7" l="1"/>
  <c r="AA34" i="7"/>
  <c r="M34" i="7"/>
  <c r="AA33" i="7"/>
  <c r="M33" i="7"/>
  <c r="AA32" i="7"/>
  <c r="M32" i="7"/>
  <c r="AA31" i="7"/>
  <c r="M31" i="7"/>
  <c r="AA30" i="7"/>
  <c r="M30" i="7"/>
  <c r="AA29" i="7"/>
  <c r="M29" i="7"/>
  <c r="AA28" i="7"/>
  <c r="M28" i="7"/>
  <c r="A4" i="7"/>
  <c r="A3" i="7"/>
  <c r="A2" i="7"/>
  <c r="M22" i="1"/>
  <c r="M23" i="1"/>
  <c r="M24" i="1"/>
  <c r="M21" i="1"/>
  <c r="M20" i="1"/>
  <c r="M19" i="1"/>
  <c r="M18" i="1"/>
  <c r="M17" i="1"/>
  <c r="M16" i="1"/>
  <c r="M15" i="1"/>
  <c r="C16" i="1"/>
  <c r="C17" i="1"/>
  <c r="C18" i="1"/>
  <c r="C19" i="1"/>
  <c r="C20" i="1"/>
  <c r="C21" i="1"/>
  <c r="AA37" i="6"/>
  <c r="M27" i="6"/>
  <c r="AA33" i="6"/>
  <c r="AA32" i="6"/>
  <c r="AA31" i="6"/>
  <c r="AA30" i="6"/>
  <c r="AA29" i="6"/>
  <c r="AA28" i="6"/>
  <c r="AA27" i="6"/>
  <c r="M29" i="6"/>
  <c r="M28" i="6"/>
  <c r="M33" i="6"/>
  <c r="M32" i="6"/>
  <c r="M31" i="6"/>
  <c r="M30" i="6"/>
  <c r="A4" i="6"/>
  <c r="A3" i="6"/>
  <c r="A2" i="6"/>
  <c r="C15" i="1"/>
  <c r="A4" i="1"/>
  <c r="A3" i="1"/>
  <c r="A2" i="1"/>
</calcChain>
</file>

<file path=xl/sharedStrings.xml><?xml version="1.0" encoding="utf-8"?>
<sst xmlns="http://schemas.openxmlformats.org/spreadsheetml/2006/main" count="298" uniqueCount="180">
  <si>
    <t>株式会社ホウスイ　冷蔵拠点一覧（作成日：2025/2/6）</t>
    <rPh sb="0" eb="4">
      <t>カブシキガイシャ</t>
    </rPh>
    <rPh sb="9" eb="13">
      <t>レイゾウキョテン</t>
    </rPh>
    <rPh sb="13" eb="15">
      <t>イチラン</t>
    </rPh>
    <rPh sb="16" eb="19">
      <t>サクセイビ</t>
    </rPh>
    <phoneticPr fontId="1"/>
  </si>
  <si>
    <t>冷蔵庫名</t>
    <rPh sb="0" eb="4">
      <t>レイゾウコメイ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</si>
  <si>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</si>
  <si>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</si>
  <si>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</si>
  <si>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豊洲冷蔵庫</t>
    <phoneticPr fontId="1"/>
  </si>
  <si>
    <t>東京都江東区豊洲六丁目6-3</t>
    <phoneticPr fontId="1"/>
  </si>
  <si>
    <t>03-6633-3360</t>
    <phoneticPr fontId="1"/>
  </si>
  <si>
    <t>03-6633-3370</t>
    <phoneticPr fontId="1"/>
  </si>
  <si>
    <t>豊海第一冷蔵庫</t>
    <phoneticPr fontId="1"/>
  </si>
  <si>
    <t>東京都中央区豊海町12-1</t>
    <phoneticPr fontId="1"/>
  </si>
  <si>
    <t>03-3531-4381</t>
    <phoneticPr fontId="1"/>
  </si>
  <si>
    <t>03-3531-4386</t>
    <phoneticPr fontId="1"/>
  </si>
  <si>
    <t>豊海第二冷蔵庫</t>
    <phoneticPr fontId="1"/>
  </si>
  <si>
    <t>東京都中央区豊海町9-1</t>
    <phoneticPr fontId="1"/>
  </si>
  <si>
    <t>03-3533-3771</t>
    <phoneticPr fontId="1"/>
  </si>
  <si>
    <t>03-3533-3964</t>
    <phoneticPr fontId="1"/>
  </si>
  <si>
    <t>豊海第三冷蔵庫</t>
    <phoneticPr fontId="1"/>
  </si>
  <si>
    <t>東京都中央区豊海町8-19</t>
    <phoneticPr fontId="1"/>
  </si>
  <si>
    <t>03-3533-1251</t>
    <phoneticPr fontId="1"/>
  </si>
  <si>
    <t>03-3533-1255</t>
    <phoneticPr fontId="1"/>
  </si>
  <si>
    <t>船橋冷蔵庫</t>
    <phoneticPr fontId="1"/>
  </si>
  <si>
    <t>千葉県船橋市浜町3-4-2</t>
    <phoneticPr fontId="1"/>
  </si>
  <si>
    <t>047-434-8400</t>
    <phoneticPr fontId="1"/>
  </si>
  <si>
    <t>047-434-6636</t>
    <phoneticPr fontId="1"/>
  </si>
  <si>
    <t>厚木物流センター</t>
    <phoneticPr fontId="1"/>
  </si>
  <si>
    <t>神奈川県伊勢原市下落合字餅田303-14</t>
  </si>
  <si>
    <t>0463-92-2141</t>
    <phoneticPr fontId="1"/>
  </si>
  <si>
    <t>0463-92-2794</t>
    <phoneticPr fontId="1"/>
  </si>
  <si>
    <t>大井冷蔵庫</t>
    <phoneticPr fontId="1"/>
  </si>
  <si>
    <t>東京都大田区東海5-3-4</t>
    <phoneticPr fontId="1"/>
  </si>
  <si>
    <t>03-3790-2581</t>
    <phoneticPr fontId="1"/>
  </si>
  <si>
    <t>03-3790-2590</t>
    <phoneticPr fontId="1"/>
  </si>
  <si>
    <t>市川物流センター</t>
    <phoneticPr fontId="1"/>
  </si>
  <si>
    <t>千葉県市川市高谷1916-2</t>
  </si>
  <si>
    <t>047-712-5561</t>
    <phoneticPr fontId="1"/>
  </si>
  <si>
    <t>047-329-6211</t>
    <phoneticPr fontId="1"/>
  </si>
  <si>
    <t>川島物流センター</t>
    <phoneticPr fontId="1"/>
  </si>
  <si>
    <t>埼玉県比企郡川島町大字戸守荒神前500-1</t>
    <phoneticPr fontId="1"/>
  </si>
  <si>
    <t>049-230-6013</t>
    <phoneticPr fontId="1"/>
  </si>
  <si>
    <t>049-230-6014</t>
    <phoneticPr fontId="1"/>
  </si>
  <si>
    <t>行</t>
    <rPh sb="0" eb="1">
      <t>イ</t>
    </rPh>
    <phoneticPr fontId="1"/>
  </si>
  <si>
    <t>発行者</t>
  </si>
  <si>
    <t>品名</t>
    <rPh sb="0" eb="2">
      <t>ヒンメイ</t>
    </rPh>
    <phoneticPr fontId="1"/>
  </si>
  <si>
    <t>荷印</t>
    <rPh sb="0" eb="2">
      <t>ニジルシ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</si>
  <si>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</si>
  <si>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</si>
  <si>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</si>
  <si>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入庫・名変日</t>
    <rPh sb="0" eb="2">
      <t>ニュウコ</t>
    </rPh>
    <rPh sb="3" eb="6">
      <t>メイヘンビ</t>
    </rPh>
    <phoneticPr fontId="1"/>
  </si>
  <si>
    <t>元個数</t>
    <rPh sb="0" eb="3">
      <t>モトコスウ</t>
    </rPh>
    <phoneticPr fontId="1"/>
  </si>
  <si>
    <t>受付</t>
    <rPh sb="0" eb="2">
      <t>ウケツケ</t>
    </rPh>
    <phoneticPr fontId="1"/>
  </si>
  <si>
    <t>（株）ホウスイ使用欄</t>
    <rPh sb="0" eb="3">
      <t>カブ</t>
    </rPh>
    <rPh sb="7" eb="9">
      <t>シヨウ</t>
    </rPh>
    <rPh sb="9" eb="10">
      <t>ラン</t>
    </rPh>
    <phoneticPr fontId="1"/>
  </si>
  <si>
    <t>入庫（商品）番号</t>
    <rPh sb="0" eb="2">
      <t>ニュウコ</t>
    </rPh>
    <rPh sb="3" eb="5">
      <t>ショウヒン</t>
    </rPh>
    <rPh sb="6" eb="8">
      <t>バンゴウ</t>
    </rPh>
    <phoneticPr fontId="1"/>
  </si>
  <si>
    <t>入力</t>
    <rPh sb="0" eb="2">
      <t>ニュウリョク</t>
    </rPh>
    <phoneticPr fontId="1"/>
  </si>
  <si>
    <t>検証</t>
    <rPh sb="0" eb="2">
      <t>ケンショウ</t>
    </rPh>
    <phoneticPr fontId="1"/>
  </si>
  <si>
    <r>
      <t>入庫番号・</t>
    </r>
    <r>
      <rPr>
        <sz val="10"/>
        <color theme="1"/>
        <rFont val="游ゴシック"/>
        <family val="3"/>
        <charset val="128"/>
        <scheme val="minor"/>
      </rPr>
      <t>商品番号</t>
    </r>
    <rPh sb="0" eb="2">
      <t>ニュウコ</t>
    </rPh>
    <rPh sb="2" eb="4">
      <t>バンゴウ</t>
    </rPh>
    <rPh sb="5" eb="7">
      <t>ショウヒン</t>
    </rPh>
    <rPh sb="7" eb="9">
      <t>バンゴウ</t>
    </rPh>
    <phoneticPr fontId="1"/>
  </si>
  <si>
    <t>出庫日：</t>
    <rPh sb="0" eb="3">
      <t>シュッコビ</t>
    </rPh>
    <phoneticPr fontId="1"/>
  </si>
  <si>
    <t>お届け先コード</t>
  </si>
  <si>
    <t>必須</t>
  </si>
  <si>
    <t>お届け先電話番号</t>
  </si>
  <si>
    <t>お届け先電話番号枝番</t>
  </si>
  <si>
    <t>お届け先郵便番号</t>
  </si>
  <si>
    <t>お届け先住所</t>
  </si>
  <si>
    <t>お届け先建物名（アパートマンション名）</t>
  </si>
  <si>
    <t>お届け先会社・部門１</t>
  </si>
  <si>
    <t>お届け先会社・部門２</t>
  </si>
  <si>
    <t>お届け先名</t>
  </si>
  <si>
    <t>お届け先名略称ｶﾅ</t>
  </si>
  <si>
    <t>敬称</t>
  </si>
  <si>
    <t>ご依頼主電話番号</t>
  </si>
  <si>
    <t>ご依頼主電話番号枝番</t>
  </si>
  <si>
    <t>荷扱い１</t>
  </si>
  <si>
    <t>荷扱い２</t>
  </si>
  <si>
    <t>記事</t>
  </si>
  <si>
    <t>品名コード１</t>
  </si>
  <si>
    <t>品名１</t>
  </si>
  <si>
    <t>品名コード２</t>
  </si>
  <si>
    <t>品名２</t>
  </si>
  <si>
    <t>配達時間帯</t>
  </si>
  <si>
    <t>お届け予定ｅメール利用区分</t>
  </si>
  <si>
    <t>お届け予定ｅメールアドレス</t>
  </si>
  <si>
    <t>入力機種</t>
  </si>
  <si>
    <t>お届け完了ｅメール利用区分</t>
  </si>
  <si>
    <t>お届け完了ｅメールアドレス</t>
  </si>
  <si>
    <t>投函予定メール利用区分</t>
  </si>
  <si>
    <t>投函予定メールe-mailアドレス</t>
  </si>
  <si>
    <t>投函完了メール（お届け先宛）利用区分</t>
  </si>
  <si>
    <t>投函完了メール（お届け先宛）e-mailアドレス</t>
  </si>
  <si>
    <t>投函完了メール（ご依頼主宛）利用区分</t>
  </si>
  <si>
    <t>投函完了メール（ご依頼主宛）e-mailアドレス</t>
  </si>
  <si>
    <t>＜＜紐付け</t>
  </si>
  <si>
    <t>＜＜追加で紐付け</t>
  </si>
  <si>
    <t>戻す＞＞</t>
  </si>
  <si>
    <t>固定値入力</t>
  </si>
  <si>
    <t>全てクリア</t>
  </si>
  <si>
    <t>データ抜粋(2行目)</t>
  </si>
  <si>
    <t>■お届け先コード
お届け先コードを指定します。
半角20文字</t>
  </si>
  <si>
    <t>■お届け先電話番号
お届け先電話番号を指定します。
ハイフン付で入力してください。
半角15文字</t>
  </si>
  <si>
    <t>■お届け先電話番号枝番
お届け先電話番号枝番を指定します。
半角2文字</t>
  </si>
  <si>
    <t>■お届け先郵便番号
お届け先郵便番号を指定します。
ハイフン含む半角8文字 
※ハイフンなし半角7文字でも可</t>
  </si>
  <si>
    <t>■お届け先住所
お届け先住所を指定します。
都道府県（4文字）＋市区郡町村（12文字）＋町・番地（16文字）。
半角64文字全角32文字</t>
  </si>
  <si>
    <t>■お届け先会社・部門１
お届け先会社・部門１を指定します。
半角50文字全角25文字</t>
  </si>
  <si>
    <t>■お届け先会社・部門２
お届け先会社・部門２を指定します。
半角50文字全角25文字</t>
  </si>
  <si>
    <t>■お届け先名（漢字）
お届け先名（漢字）を指定します。
半角32文字全角16文字</t>
  </si>
  <si>
    <t>■お届け先名略称ｶﾅ
お届け先名略称ｶﾅを指定します。
半角50文字</t>
  </si>
  <si>
    <t>■お届け先敬称
お届け先敬称を指定します。
半角4文字全角2文字
【入力例】 
 様 
 御中 
 殿 
 行 
 係 
 宛 
 先生</t>
  </si>
  <si>
    <t>■ご依頼主電話番号
ご依頼主電話番号を指定します。
ハイフン付きで入力してください。
半角15文字</t>
  </si>
  <si>
    <t>■ご依頼主電話番号枝番
ご依頼主電話番号枝番を指定します。
半角2文字</t>
  </si>
  <si>
    <t>■荷扱い１
荷扱い１を指定します。
半角20文字全角10文字
【入力例】 
 精密機器 
 ワレ物注意 
 下積厳禁 
 天地無用 
 ナマモノ 
 水濡厳禁</t>
  </si>
  <si>
    <t>■荷扱い２
荷扱い２を指定します。
半角20文字全角10文字
【入力例】 
 精密機器 
 ワレ物注意 
 下積厳禁 
 天地無用 
 ナマモノ 
 水濡厳禁</t>
  </si>
  <si>
    <t>■記事
記事を指定します。
半角44文字全角22文字</t>
  </si>
  <si>
    <t>■品名コード１
品名コード１を指定します。
半角30文字</t>
  </si>
  <si>
    <t>■品名１
品名１を指定します。
半角50文字全角25文字</t>
  </si>
  <si>
    <t>■品名コード２
品名コード２を指定します。
半角30文字</t>
  </si>
  <si>
    <t>■品名２
品名２を指定します。
半角50文字全角25文字</t>
  </si>
  <si>
    <t>■お届け予定ｅメール利用区分
お届け予定ｅメール利用区分を指定します。
半角1文字 
 0 : 利用しない
 1 : 利用する</t>
  </si>
  <si>
    <t>■お届け予定ｅメールアドレス
お届け予定ｅメールアドレスを指定します。
半角60文字</t>
  </si>
  <si>
    <t>■お届け予定ｅメール入力機種種別
お届け予定ｅメール入力機種種別を指定します。
半角1文字
 1 : パソコン
 2 : 携帯</t>
  </si>
  <si>
    <t>■お届け完了ｅメール利用区分
お届け完了ｅメール利用区分を指定します。
半角1文字
 0 : 利用しない
 1 : 利用する</t>
  </si>
  <si>
    <t>■お届け完了ｅメールアドレス
お届け完了ｅメールアドレスを指定します。
半角60文字</t>
  </si>
  <si>
    <t>■投函予定メール利用区分
投函予定メール利用区分を指定します。
半角1文字
 0 : 利用しない
 1 : 利用する PC宛て
 2 : 利用する モバイル宛て</t>
  </si>
  <si>
    <t>■投函予定メールe-mailアドレス
投函予定メールe-mailアドレスを指定します。
半角60文字</t>
  </si>
  <si>
    <t>■投函完了メール（お届け先宛）利用区分
投函完了メール（お届け先宛）利用区分を指定します。
半角1文字
 0 : 利用しない
 1 : 利用する PC宛て
 2 : 利用する モバイル宛て</t>
  </si>
  <si>
    <t>■投函完了メール（お届け先宛）e-mailアドレス
投函完了メール（お届け先宛）e-mailアドレスを指定します。
半角60文字</t>
  </si>
  <si>
    <t>■投函完了メール（ご依頼主宛）利用区分
投函完了メール（ご依頼主宛）利用区分を指定します。
半角1文字
 0 : 利用しない
 1 : 利用する PC宛て
 2 : 利用する モバイル宛て</t>
  </si>
  <si>
    <t>■投函完了メール（ご依頼主宛）e-mailアドレス
投函完了メール（ご依頼主宛）e-mailアドレスを指定します。
半角60文字</t>
  </si>
  <si>
    <t>依頼主</t>
    <rPh sb="0" eb="3">
      <t>イライヌシ</t>
    </rPh>
    <phoneticPr fontId="1"/>
  </si>
  <si>
    <t>郵便番号</t>
    <rPh sb="0" eb="4">
      <t>ユウビンバンゴウ</t>
    </rPh>
    <phoneticPr fontId="1"/>
  </si>
  <si>
    <t>届け先</t>
    <rPh sb="0" eb="1">
      <t>トド</t>
    </rPh>
    <rPh sb="2" eb="3">
      <t>サキ</t>
    </rPh>
    <phoneticPr fontId="1"/>
  </si>
  <si>
    <t>お届け先名</t>
    <rPh sb="1" eb="2">
      <t>トド</t>
    </rPh>
    <rPh sb="3" eb="4">
      <t>サキ</t>
    </rPh>
    <rPh sb="4" eb="5">
      <t>メイ</t>
    </rPh>
    <phoneticPr fontId="1"/>
  </si>
  <si>
    <t>建物名</t>
    <phoneticPr fontId="1"/>
  </si>
  <si>
    <t>ご依頼主名</t>
    <rPh sb="1" eb="3">
      <t>イライ</t>
    </rPh>
    <rPh sb="3" eb="4">
      <t>ヌシ</t>
    </rPh>
    <rPh sb="4" eb="5">
      <t>メイ</t>
    </rPh>
    <phoneticPr fontId="1"/>
  </si>
  <si>
    <t>会社名</t>
    <rPh sb="2" eb="3">
      <t>メイ</t>
    </rPh>
    <phoneticPr fontId="1"/>
  </si>
  <si>
    <t>事業所・部署名</t>
    <rPh sb="0" eb="3">
      <t>ジギョウショ</t>
    </rPh>
    <rPh sb="4" eb="6">
      <t>ブショ</t>
    </rPh>
    <rPh sb="6" eb="7">
      <t>メイ</t>
    </rPh>
    <phoneticPr fontId="1"/>
  </si>
  <si>
    <t>発送日</t>
    <rPh sb="0" eb="2">
      <t>ハッソウ</t>
    </rPh>
    <rPh sb="2" eb="3">
      <t>ビ</t>
    </rPh>
    <phoneticPr fontId="1"/>
  </si>
  <si>
    <t>着日</t>
    <rPh sb="0" eb="2">
      <t>チャクビ</t>
    </rPh>
    <phoneticPr fontId="1"/>
  </si>
  <si>
    <t>依頼日：</t>
    <rPh sb="0" eb="2">
      <t>イライ</t>
    </rPh>
    <rPh sb="2" eb="3">
      <t>ビ</t>
    </rPh>
    <phoneticPr fontId="1"/>
  </si>
  <si>
    <t>豊海第二冷蔵庫</t>
  </si>
  <si>
    <t>111-1111</t>
    <phoneticPr fontId="1"/>
  </si>
  <si>
    <t>ホウスイ</t>
    <phoneticPr fontId="1"/>
  </si>
  <si>
    <t>事務課</t>
    <rPh sb="0" eb="3">
      <t>ジムカ</t>
    </rPh>
    <phoneticPr fontId="1"/>
  </si>
  <si>
    <t>豊海</t>
    <phoneticPr fontId="1"/>
  </si>
  <si>
    <t>■配達時間帯区分
配達時間帯を指定します。
半角4文字
ＤＭ便、タイム、ネコポス以外
0812 : 午前中
1416 : 14時～16時
1618 : 16時～18時
1820 : 18時～20時
1921 : 19時～21時
タイムの場合
0010 : 午前10時まで
0017 : 午後5時まで</t>
    <phoneticPr fontId="1"/>
  </si>
  <si>
    <t>宅急便時間</t>
    <rPh sb="0" eb="3">
      <t>タッキュウビン</t>
    </rPh>
    <rPh sb="3" eb="5">
      <t>ジカン</t>
    </rPh>
    <phoneticPr fontId="1"/>
  </si>
  <si>
    <t>0812 : 午前中</t>
    <phoneticPr fontId="1"/>
  </si>
  <si>
    <t>1416 : 14時～16時</t>
    <phoneticPr fontId="1"/>
  </si>
  <si>
    <t xml:space="preserve"> 14時～16時</t>
  </si>
  <si>
    <t xml:space="preserve"> 14時～16時</t>
    <phoneticPr fontId="1"/>
  </si>
  <si>
    <t>1618 : 16時～18時</t>
    <phoneticPr fontId="1"/>
  </si>
  <si>
    <t xml:space="preserve"> 16時～18時</t>
    <phoneticPr fontId="1"/>
  </si>
  <si>
    <t>1820 : 18時～20時</t>
    <phoneticPr fontId="1"/>
  </si>
  <si>
    <t>1921 : 19時～21時</t>
    <phoneticPr fontId="1"/>
  </si>
  <si>
    <t xml:space="preserve"> 19時～21時</t>
  </si>
  <si>
    <t>時間指定</t>
    <rPh sb="0" eb="2">
      <t>ジカン</t>
    </rPh>
    <rPh sb="2" eb="4">
      <t>シテイ</t>
    </rPh>
    <phoneticPr fontId="1"/>
  </si>
  <si>
    <t xml:space="preserve"> 午前中</t>
    <phoneticPr fontId="1"/>
  </si>
  <si>
    <t xml:space="preserve"> 18時～20時</t>
    <phoneticPr fontId="1"/>
  </si>
  <si>
    <t>発払い</t>
  </si>
  <si>
    <t>・</t>
    <phoneticPr fontId="1"/>
  </si>
  <si>
    <t>着払い</t>
    <rPh sb="0" eb="2">
      <t>チャクバラ</t>
    </rPh>
    <phoneticPr fontId="1"/>
  </si>
  <si>
    <t>着払い</t>
    <rPh sb="0" eb="1">
      <t>チャク</t>
    </rPh>
    <phoneticPr fontId="1"/>
  </si>
  <si>
    <t xml:space="preserve"> </t>
    <phoneticPr fontId="1"/>
  </si>
  <si>
    <t xml:space="preserve">  </t>
    <phoneticPr fontId="1"/>
  </si>
  <si>
    <t>株式会社〇〇〇〇</t>
    <rPh sb="0" eb="4">
      <t>カブシキガイシャ</t>
    </rPh>
    <phoneticPr fontId="1"/>
  </si>
  <si>
    <t xml:space="preserve">  03-0000-0000</t>
    <phoneticPr fontId="1"/>
  </si>
  <si>
    <t>〇〇</t>
    <phoneticPr fontId="1"/>
  </si>
  <si>
    <t>123456-000</t>
    <phoneticPr fontId="1"/>
  </si>
  <si>
    <t>ボイルえび</t>
    <phoneticPr fontId="1"/>
  </si>
  <si>
    <t>26/30</t>
    <phoneticPr fontId="1"/>
  </si>
  <si>
    <t>1ケース</t>
    <phoneticPr fontId="1"/>
  </si>
  <si>
    <t>発送温度</t>
    <rPh sb="0" eb="2">
      <t>ハッソウ</t>
    </rPh>
    <rPh sb="2" eb="4">
      <t>オンド</t>
    </rPh>
    <phoneticPr fontId="1"/>
  </si>
  <si>
    <t>冷凍</t>
    <rPh sb="0" eb="2">
      <t>レイトウ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</si>
  <si>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</si>
  <si>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</si>
  <si>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冷凍・</t>
    <rPh sb="0" eb="2">
      <t>レイトウ</t>
    </rPh>
    <phoneticPr fontId="1"/>
  </si>
  <si>
    <t>冷蔵・</t>
    <rPh sb="0" eb="2">
      <t>レイゾウ</t>
    </rPh>
    <phoneticPr fontId="1"/>
  </si>
  <si>
    <t>※該当温度に、必ず丸印をおつけください。</t>
    <rPh sb="1" eb="3">
      <t>ガイトウ</t>
    </rPh>
    <rPh sb="3" eb="5">
      <t>オンド</t>
    </rPh>
    <rPh sb="7" eb="8">
      <t>カナラ</t>
    </rPh>
    <rPh sb="9" eb="10">
      <t>マル</t>
    </rPh>
    <rPh sb="10" eb="11">
      <t>シルシ</t>
    </rPh>
    <phoneticPr fontId="1"/>
  </si>
  <si>
    <t>※該当箇所に、必ず丸印をおつけください。</t>
    <rPh sb="1" eb="3">
      <t>ガイトウ</t>
    </rPh>
    <rPh sb="3" eb="5">
      <t>カショ</t>
    </rPh>
    <phoneticPr fontId="1"/>
  </si>
  <si>
    <t>※該当箇所に、必ず丸印をおつけください。</t>
    <phoneticPr fontId="1"/>
  </si>
  <si>
    <t>←必ず丸印を</t>
    <rPh sb="1" eb="2">
      <t>カナラ</t>
    </rPh>
    <rPh sb="3" eb="5">
      <t>マルジルシ</t>
    </rPh>
    <phoneticPr fontId="1"/>
  </si>
  <si>
    <t>　つけください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</si>
</sst>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（株）ホウスイ　&quot;@"/>
    <numFmt numFmtId="177" formatCode="&quot;依頼者 : &quot;@"/>
    <numFmt numFmtId="178" formatCode="&quot;電話番号 : &quot;@"/>
    <numFmt numFmtId="179" formatCode="&quot;FAX番号 : &quot;@"/>
    <numFmt numFmtId="180" formatCode="&quot;出庫日 : &quot;yyyy&quot;年&quot;m&quot;月&quot;d&quot;日&quot;"/>
    <numFmt numFmtId="181" formatCode="yyyy&quot;年&quot;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333333"/>
      <name val="游ゴシック Medium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80" fontId="6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 shrinkToFit="1"/>
    </xf>
    <xf numFmtId="0" fontId="0" fillId="0" borderId="36" xfId="0" applyBorder="1">
      <alignment vertical="center"/>
    </xf>
    <xf numFmtId="0" fontId="0" fillId="0" borderId="0" xfId="0" applyAlignment="1">
      <alignment vertical="center" wrapText="1"/>
    </xf>
    <xf numFmtId="0" fontId="16" fillId="0" borderId="36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0" fillId="0" borderId="51" xfId="0" applyBorder="1">
      <alignment vertical="center"/>
    </xf>
    <xf numFmtId="0" fontId="0" fillId="0" borderId="44" xfId="0" applyBorder="1">
      <alignment vertical="center"/>
    </xf>
    <xf numFmtId="179" fontId="10" fillId="0" borderId="0" xfId="0" applyNumberFormat="1" applyFont="1" applyAlignment="1">
      <alignment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5" fillId="0" borderId="5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31" fontId="10" fillId="0" borderId="47" xfId="0" applyNumberFormat="1" applyFont="1" applyBorder="1" applyAlignment="1">
      <alignment horizontal="left" vertical="center" shrinkToFit="1"/>
    </xf>
    <xf numFmtId="31" fontId="10" fillId="0" borderId="48" xfId="0" applyNumberFormat="1" applyFont="1" applyBorder="1" applyAlignment="1">
      <alignment horizontal="left" vertical="center" shrinkToFit="1"/>
    </xf>
    <xf numFmtId="31" fontId="10" fillId="0" borderId="44" xfId="0" applyNumberFormat="1" applyFont="1" applyBorder="1" applyAlignment="1">
      <alignment horizontal="left" vertical="center" shrinkToFit="1"/>
    </xf>
    <xf numFmtId="31" fontId="10" fillId="0" borderId="45" xfId="0" applyNumberFormat="1" applyFont="1" applyBorder="1" applyAlignment="1">
      <alignment horizontal="left" vertical="center" shrinkToFit="1"/>
    </xf>
    <xf numFmtId="0" fontId="16" fillId="0" borderId="3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shrinkToFit="1"/>
    </xf>
    <xf numFmtId="0" fontId="10" fillId="0" borderId="39" xfId="0" applyFont="1" applyBorder="1" applyAlignment="1">
      <alignment horizontal="left" vertical="center" shrinkToFit="1"/>
    </xf>
    <xf numFmtId="0" fontId="10" fillId="0" borderId="31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left" vertical="center" shrinkToFit="1"/>
    </xf>
    <xf numFmtId="31" fontId="10" fillId="0" borderId="0" xfId="0" applyNumberFormat="1" applyFont="1" applyAlignment="1">
      <alignment horizontal="left" vertical="center" shrinkToFit="1"/>
    </xf>
    <xf numFmtId="31" fontId="10" fillId="0" borderId="49" xfId="0" applyNumberFormat="1" applyFont="1" applyBorder="1" applyAlignment="1">
      <alignment horizontal="left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0" fontId="10" fillId="0" borderId="47" xfId="0" applyFont="1" applyBorder="1" applyAlignment="1">
      <alignment horizontal="left" vertical="center" shrinkToFit="1"/>
    </xf>
    <xf numFmtId="0" fontId="10" fillId="0" borderId="48" xfId="0" applyFont="1" applyBorder="1" applyAlignment="1">
      <alignment horizontal="left" vertical="center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31" fontId="10" fillId="0" borderId="34" xfId="0" applyNumberFormat="1" applyFont="1" applyBorder="1" applyAlignment="1">
      <alignment horizontal="left" vertical="center" shrinkToFit="1"/>
    </xf>
    <xf numFmtId="0" fontId="10" fillId="0" borderId="34" xfId="0" applyFont="1" applyBorder="1" applyAlignment="1">
      <alignment horizontal="left" vertical="center" shrinkToFit="1"/>
    </xf>
    <xf numFmtId="0" fontId="10" fillId="0" borderId="35" xfId="0" applyFont="1" applyBorder="1" applyAlignment="1">
      <alignment horizontal="left" vertical="center" shrinkToFit="1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2" fillId="0" borderId="51" xfId="0" applyFont="1" applyBorder="1" applyAlignment="1">
      <alignment horizontal="right" vertical="center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7" fontId="7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49" fontId="8" fillId="0" borderId="0" xfId="0" applyNumberFormat="1" applyFont="1" applyAlignment="1">
      <alignment horizontal="right" vertical="center" shrinkToFit="1"/>
    </xf>
    <xf numFmtId="181" fontId="13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 shrinkToFit="1"/>
    </xf>
    <xf numFmtId="179" fontId="10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81" fontId="21" fillId="0" borderId="0" xfId="0" applyNumberFormat="1" applyFont="1" applyAlignment="1">
      <alignment horizontal="left" vertical="center" shrinkToFit="1"/>
    </xf>
    <xf numFmtId="177" fontId="7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3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left" vertical="center" shrinkToFit="1"/>
    </xf>
    <xf numFmtId="0" fontId="20" fillId="0" borderId="32" xfId="0" applyFont="1" applyBorder="1" applyAlignment="1">
      <alignment horizontal="left" vertical="center" shrinkToFit="1"/>
    </xf>
    <xf numFmtId="31" fontId="20" fillId="0" borderId="34" xfId="0" applyNumberFormat="1" applyFont="1" applyBorder="1" applyAlignment="1">
      <alignment horizontal="left" vertical="center" shrinkToFit="1"/>
    </xf>
    <xf numFmtId="0" fontId="20" fillId="0" borderId="34" xfId="0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 shrinkToFit="1"/>
    </xf>
    <xf numFmtId="31" fontId="20" fillId="0" borderId="47" xfId="0" applyNumberFormat="1" applyFont="1" applyBorder="1" applyAlignment="1">
      <alignment horizontal="left" vertical="center" shrinkToFit="1"/>
    </xf>
    <xf numFmtId="0" fontId="20" fillId="0" borderId="47" xfId="0" applyFont="1" applyBorder="1" applyAlignment="1">
      <alignment horizontal="left" vertical="center" shrinkToFit="1"/>
    </xf>
    <xf numFmtId="0" fontId="20" fillId="0" borderId="48" xfId="0" applyFont="1" applyBorder="1" applyAlignment="1">
      <alignment horizontal="left" vertical="center" shrinkToFit="1"/>
    </xf>
    <xf numFmtId="31" fontId="20" fillId="0" borderId="48" xfId="0" applyNumberFormat="1" applyFont="1" applyBorder="1" applyAlignment="1">
      <alignment horizontal="left" vertical="center" shrinkToFit="1"/>
    </xf>
    <xf numFmtId="31" fontId="20" fillId="0" borderId="44" xfId="0" applyNumberFormat="1" applyFont="1" applyBorder="1" applyAlignment="1">
      <alignment horizontal="left" vertical="center" shrinkToFit="1"/>
    </xf>
    <xf numFmtId="31" fontId="20" fillId="0" borderId="45" xfId="0" applyNumberFormat="1" applyFont="1" applyBorder="1" applyAlignment="1">
      <alignment horizontal="left" vertical="center" shrinkToFit="1"/>
    </xf>
    <xf numFmtId="0" fontId="20" fillId="0" borderId="37" xfId="0" applyFont="1" applyBorder="1" applyAlignment="1">
      <alignment horizontal="left" vertical="center" shrinkToFit="1"/>
    </xf>
    <xf numFmtId="0" fontId="20" fillId="0" borderId="39" xfId="0" applyFont="1" applyBorder="1" applyAlignment="1">
      <alignment horizontal="left" vertical="center" shrinkToFit="1"/>
    </xf>
    <xf numFmtId="31" fontId="20" fillId="0" borderId="0" xfId="0" applyNumberFormat="1" applyFont="1" applyAlignment="1">
      <alignment horizontal="left" vertical="center" shrinkToFit="1"/>
    </xf>
    <xf numFmtId="31" fontId="20" fillId="0" borderId="49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1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323848</xdr:colOff>
      <xdr:row>38</xdr:row>
      <xdr:rowOff>141940</xdr:rowOff>
    </xdr:from>
    <xdr:to>
      <xdr:col>27</xdr:col>
      <xdr:colOff>335950</xdr:colOff>
      <xdr:row>43</xdr:row>
      <xdr:rowOff>239360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2B9BBF-78CD-4138-A624-ED160D2C8E29}"/>
            </a:ext>
          </a:extLst>
        </xdr:cNvPr>
        <xdr:cNvSpPr txBox="1"/>
      </xdr:nvSpPr>
      <xdr:spPr>
        <a:xfrm>
          <a:off x="7518024" y="13656234"/>
          <a:ext cx="2488602" cy="13636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（株）ホウスイ　使用欄</a:t>
          </a:r>
          <a:endParaRPr kumimoji="1" lang="en-US" altLang="ja-JP" sz="1200">
            <a:solidFill>
              <a:schemeClr val="bg1">
                <a:lumMod val="75000"/>
              </a:schemeClr>
            </a:solidFill>
          </a:endParaRPr>
        </a:p>
        <a:p>
          <a:pPr algn="ctr"/>
          <a:r>
            <a:rPr kumimoji="1" lang="en-US" altLang="ja-JP" sz="1050">
              <a:solidFill>
                <a:schemeClr val="bg1">
                  <a:lumMod val="75000"/>
                </a:schemeClr>
              </a:solidFill>
            </a:rPr>
            <a:t>※</a:t>
          </a:r>
          <a:r>
            <a:rPr kumimoji="1" lang="ja-JP" altLang="en-US" sz="1050">
              <a:solidFill>
                <a:schemeClr val="bg1">
                  <a:lumMod val="75000"/>
                </a:schemeClr>
              </a:solidFill>
            </a:rPr>
            <a:t>当場所は変更しないでください。</a:t>
          </a:r>
        </a:p>
      </xdr:txBody>
    </xdr:sp>
    <xdr:clientData fPrintsWithSheet="0"/>
  </xdr:twoCellAnchor>
  <xdr:twoCellAnchor>
    <xdr:from>
      <xdr:col>13</xdr:col>
      <xdr:colOff>41412</xdr:colOff>
      <xdr:row>28</xdr:row>
      <xdr:rowOff>124239</xdr:rowOff>
    </xdr:from>
    <xdr:to>
      <xdr:col>14</xdr:col>
      <xdr:colOff>306456</xdr:colOff>
      <xdr:row>30</xdr:row>
      <xdr:rowOff>289891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406140CD-C063-4E26-C1A8-665C24EBBBA5}"/>
            </a:ext>
          </a:extLst>
        </xdr:cNvPr>
        <xdr:cNvSpPr/>
      </xdr:nvSpPr>
      <xdr:spPr>
        <a:xfrm>
          <a:off x="4514021" y="8158369"/>
          <a:ext cx="745435" cy="102704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314325</xdr:colOff>
      <xdr:row>16</xdr:row>
      <xdr:rowOff>257174</xdr:rowOff>
    </xdr:from>
    <xdr:to>
      <xdr:col>24</xdr:col>
      <xdr:colOff>343796</xdr:colOff>
      <xdr:row>21</xdr:row>
      <xdr:rowOff>114746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8E351C-E75F-45AE-9F80-BC69D81FE8D9}"/>
            </a:ext>
          </a:extLst>
        </xdr:cNvPr>
        <xdr:cNvSpPr txBox="1"/>
      </xdr:nvSpPr>
      <xdr:spPr>
        <a:xfrm>
          <a:off x="7000875" y="4752974"/>
          <a:ext cx="2258321" cy="11434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（株）ホウスイ　使用欄</a:t>
          </a:r>
          <a:endParaRPr kumimoji="1" lang="en-US" altLang="ja-JP" sz="1200">
            <a:solidFill>
              <a:schemeClr val="bg1">
                <a:lumMod val="75000"/>
              </a:schemeClr>
            </a:solidFill>
          </a:endParaRPr>
        </a:p>
        <a:p>
          <a:pPr algn="ctr"/>
          <a:r>
            <a:rPr kumimoji="1" lang="en-US" altLang="ja-JP" sz="1050">
              <a:solidFill>
                <a:schemeClr val="bg1">
                  <a:lumMod val="75000"/>
                </a:schemeClr>
              </a:solidFill>
            </a:rPr>
            <a:t>※</a:t>
          </a:r>
          <a:r>
            <a:rPr kumimoji="1" lang="ja-JP" altLang="en-US" sz="1050">
              <a:solidFill>
                <a:schemeClr val="bg1">
                  <a:lumMod val="75000"/>
                </a:schemeClr>
              </a:solidFill>
            </a:rPr>
            <a:t>当場所は変更しないでください。</a:t>
          </a:r>
        </a:p>
      </xdr:txBody>
    </xdr:sp>
    <xdr:clientData fPrintsWithSheet="0"/>
  </xdr:twoCellAnchor>
  <xdr:twoCellAnchor>
    <xdr:from>
      <xdr:col>7</xdr:col>
      <xdr:colOff>342900</xdr:colOff>
      <xdr:row>15</xdr:row>
      <xdr:rowOff>95250</xdr:rowOff>
    </xdr:from>
    <xdr:to>
      <xdr:col>9</xdr:col>
      <xdr:colOff>345385</xdr:colOff>
      <xdr:row>19</xdr:row>
      <xdr:rowOff>93593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3843668B-8855-4560-8024-BB88FE64516C}"/>
            </a:ext>
          </a:extLst>
        </xdr:cNvPr>
        <xdr:cNvSpPr/>
      </xdr:nvSpPr>
      <xdr:spPr>
        <a:xfrm>
          <a:off x="2943225" y="3990975"/>
          <a:ext cx="745435" cy="1027043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340657</xdr:colOff>
      <xdr:row>39</xdr:row>
      <xdr:rowOff>173935</xdr:rowOff>
    </xdr:from>
    <xdr:to>
      <xdr:col>27</xdr:col>
      <xdr:colOff>352759</xdr:colOff>
      <xdr:row>45</xdr:row>
      <xdr:rowOff>129170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F8B827-85AA-4662-8FFD-49CD9359DDCB}"/>
            </a:ext>
          </a:extLst>
        </xdr:cNvPr>
        <xdr:cNvSpPr txBox="1"/>
      </xdr:nvSpPr>
      <xdr:spPr>
        <a:xfrm>
          <a:off x="7732057" y="14080435"/>
          <a:ext cx="2574327" cy="141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（株）ホウスイ　使用欄</a:t>
          </a:r>
          <a:endParaRPr kumimoji="1" lang="en-US" altLang="ja-JP" sz="1200">
            <a:solidFill>
              <a:schemeClr val="bg1">
                <a:lumMod val="75000"/>
              </a:schemeClr>
            </a:solidFill>
          </a:endParaRPr>
        </a:p>
        <a:p>
          <a:pPr algn="ctr"/>
          <a:r>
            <a:rPr kumimoji="1" lang="en-US" altLang="ja-JP" sz="1050">
              <a:solidFill>
                <a:schemeClr val="bg1">
                  <a:lumMod val="75000"/>
                </a:schemeClr>
              </a:solidFill>
            </a:rPr>
            <a:t>※</a:t>
          </a:r>
          <a:r>
            <a:rPr kumimoji="1" lang="ja-JP" altLang="en-US" sz="1050">
              <a:solidFill>
                <a:schemeClr val="bg1">
                  <a:lumMod val="75000"/>
                </a:schemeClr>
              </a:solidFill>
            </a:rPr>
            <a:t>当場所は変更しないでください。</a:t>
          </a:r>
        </a:p>
      </xdr:txBody>
    </xdr:sp>
    <xdr:clientData fPrintsWithSheet="0"/>
  </xdr:twoCellAnchor>
  <xdr:twoCellAnchor>
    <xdr:from>
      <xdr:col>13</xdr:col>
      <xdr:colOff>41412</xdr:colOff>
      <xdr:row>29</xdr:row>
      <xdr:rowOff>124239</xdr:rowOff>
    </xdr:from>
    <xdr:to>
      <xdr:col>14</xdr:col>
      <xdr:colOff>306456</xdr:colOff>
      <xdr:row>31</xdr:row>
      <xdr:rowOff>289891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20514F3F-E68E-4A07-8FB0-F27B03ADC7F4}"/>
            </a:ext>
          </a:extLst>
        </xdr:cNvPr>
        <xdr:cNvSpPr/>
      </xdr:nvSpPr>
      <xdr:spPr>
        <a:xfrm>
          <a:off x="4518162" y="10496964"/>
          <a:ext cx="741294" cy="102290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347870</xdr:colOff>
      <xdr:row>4</xdr:row>
      <xdr:rowOff>49696</xdr:rowOff>
    </xdr:from>
    <xdr:to>
      <xdr:col>15</xdr:col>
      <xdr:colOff>1</xdr:colOff>
      <xdr:row>5</xdr:row>
      <xdr:rowOff>256761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C246CB9-5C93-8951-A005-E8C7ED964D90}"/>
            </a:ext>
          </a:extLst>
        </xdr:cNvPr>
        <xdr:cNvSpPr/>
      </xdr:nvSpPr>
      <xdr:spPr>
        <a:xfrm>
          <a:off x="4075044" y="1341783"/>
          <a:ext cx="1250674" cy="438978"/>
        </a:xfrm>
        <a:prstGeom prst="ellipse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66260</xdr:colOff>
      <xdr:row>36</xdr:row>
      <xdr:rowOff>99393</xdr:rowOff>
    </xdr:from>
    <xdr:to>
      <xdr:col>5</xdr:col>
      <xdr:colOff>240195</xdr:colOff>
      <xdr:row>38</xdr:row>
      <xdr:rowOff>190501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4BC8227-3341-4F79-B117-6B99E7FA98EC}"/>
            </a:ext>
          </a:extLst>
        </xdr:cNvPr>
        <xdr:cNvSpPr/>
      </xdr:nvSpPr>
      <xdr:spPr>
        <a:xfrm>
          <a:off x="1060173" y="13301871"/>
          <a:ext cx="712305" cy="571500"/>
        </a:xfrm>
        <a:prstGeom prst="ellipse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42091</xdr:colOff>
      <xdr:row>16</xdr:row>
      <xdr:rowOff>162197</xdr:rowOff>
    </xdr:from>
    <xdr:to>
      <xdr:col>10</xdr:col>
      <xdr:colOff>199571</xdr:colOff>
      <xdr:row>41</xdr:row>
      <xdr:rowOff>69561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650B171-20FD-4787-89C7-85F1B46941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171" t="31538" r="6239" b="11989"/>
        <a:stretch/>
      </xdr:blipFill>
      <xdr:spPr>
        <a:xfrm>
          <a:off x="712651" y="5054237"/>
          <a:ext cx="10878820" cy="56223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20919;&#34101;&#21942;&#26989;&#20225;&#30011;&#12481;&#12540;&#12512;\&#12381;&#12398;&#20182;\&#35506;&#38988;\20260113&#20837;&#20986;&#24235;&#12501;&#12457;&#12540;&#12510;&#12483;&#12488;\&#32294;\&#20986;&#24235;&#20381;&#38972;&#26360;&#12501;&#12457;&#12540;&#12510;&#12483;&#12488;_&#32294;.xlsx" TargetMode="External"/><Relationship Id="rId1" Type="http://schemas.openxmlformats.org/officeDocument/2006/relationships/externalLinkPath" Target="file:///Y:\&#20919;&#34101;&#21942;&#26989;&#20225;&#30011;&#12481;&#12540;&#12512;\&#12381;&#12398;&#20182;\&#35506;&#38988;\20260113&#20837;&#20986;&#24235;&#12501;&#12457;&#12540;&#12510;&#12483;&#12488;\&#32294;\&#20986;&#24235;&#20381;&#38972;&#26360;&#12501;&#12457;&#12540;&#12510;&#12483;&#12488;_&#322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出庫依頼書フォーマットたて"/>
      <sheetName val="記載例"/>
      <sheetName val="ホウスイ冷蔵庫"/>
    </sheetNames>
    <sheetDataSet>
      <sheetData sheetId="0"/>
      <sheetData sheetId="1"/>
      <sheetData sheetId="2">
        <row r="5">
          <cell r="B5" t="str">
            <v>豊洲冷蔵庫</v>
          </cell>
          <cell r="C5" t="str">
            <v>東京都江東区豊洲六丁目6-3</v>
          </cell>
          <cell r="D5" t="str">
            <v>03-6633-3360</v>
          </cell>
          <cell r="E5" t="str">
            <v>03-6633-3370</v>
          </cell>
        </row>
        <row r="6">
          <cell r="B6" t="str">
            <v>豊海第一冷蔵庫</v>
          </cell>
          <cell r="C6" t="str">
            <v>東京都中央区豊海町12-1</v>
          </cell>
          <cell r="D6" t="str">
            <v>03-3531-4381</v>
          </cell>
          <cell r="E6" t="str">
            <v>03-3531-4386</v>
          </cell>
        </row>
        <row r="7">
          <cell r="B7" t="str">
            <v>豊海第二冷蔵庫</v>
          </cell>
          <cell r="C7" t="str">
            <v>東京都中央区豊海町9-1</v>
          </cell>
          <cell r="D7" t="str">
            <v>03-3533-3771</v>
          </cell>
          <cell r="E7" t="str">
            <v>03-3533-3964</v>
          </cell>
        </row>
        <row r="8">
          <cell r="B8" t="str">
            <v>豊海第三冷蔵庫</v>
          </cell>
          <cell r="C8" t="str">
            <v>東京都中央区豊海町8-19</v>
          </cell>
          <cell r="D8" t="str">
            <v>03-3533-1251</v>
          </cell>
          <cell r="E8" t="str">
            <v>03-3533-1255</v>
          </cell>
        </row>
        <row r="9">
          <cell r="B9" t="str">
            <v>船橋冷蔵庫</v>
          </cell>
          <cell r="C9" t="str">
            <v>千葉県船橋市浜町3-4-2</v>
          </cell>
          <cell r="D9" t="str">
            <v>047-434-8400</v>
          </cell>
          <cell r="E9" t="str">
            <v>047-434-6636</v>
          </cell>
        </row>
        <row r="10">
          <cell r="B10" t="str">
            <v>厚木物流センター</v>
          </cell>
          <cell r="C10" t="str">
            <v>神奈川県伊勢原市下落合字餅田303-14</v>
          </cell>
          <cell r="D10" t="str">
            <v>0463-92-2141</v>
          </cell>
          <cell r="E10" t="str">
            <v>0463-92-2794</v>
          </cell>
        </row>
        <row r="11">
          <cell r="B11" t="str">
            <v>大井冷蔵庫</v>
          </cell>
          <cell r="C11" t="str">
            <v>東京都大田区東海5-3-4</v>
          </cell>
          <cell r="D11" t="str">
            <v>03-3790-2581</v>
          </cell>
          <cell r="E11" t="str">
            <v>03-3790-2590</v>
          </cell>
        </row>
        <row r="12">
          <cell r="B12" t="str">
            <v>市川物流センター</v>
          </cell>
          <cell r="C12" t="str">
            <v>千葉県市川市高谷1916-2</v>
          </cell>
          <cell r="D12" t="str">
            <v>047-712-5561</v>
          </cell>
          <cell r="E12" t="str">
            <v>047-329-6211</v>
          </cell>
        </row>
        <row r="13">
          <cell r="B13" t="str">
            <v>川島物流センター</v>
          </cell>
          <cell r="C13" t="str">
            <v>埼玉県比企郡川島町大字戸守荒神前500-1</v>
          </cell>
          <cell r="D13" t="str">
            <v>049-230-6013</v>
          </cell>
          <cell r="E13" t="str">
            <v>049-230-6014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C6D7-C1EE-4F41-A82C-2B92E31FC220}">
  <sheetPr>
    <pageSetUpPr fitToPage="1"/>
  </sheetPr>
  <dimension ref="A1:AB44"/>
  <sheetViews>
    <sheetView tabSelected="1" zoomScale="85" zoomScaleNormal="85" zoomScalePageLayoutView="55" workbookViewId="0">
      <selection sqref="A1:L1"/>
    </sheetView>
  </sheetViews>
  <sheetFormatPr defaultColWidth="4.83203125" defaultRowHeight="18" x14ac:dyDescent="0.55000000000000004"/>
  <sheetData>
    <row r="1" spans="1:28" ht="26.5" x14ac:dyDescent="0.55000000000000004">
      <c r="A1" s="113" t="s">
        <v>137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24" t="s">
        <v>41</v>
      </c>
      <c r="N1" s="25"/>
      <c r="O1" s="25"/>
      <c r="P1" s="25"/>
      <c r="Q1" s="25"/>
      <c r="R1" s="114" t="s">
        <v>160</v>
      </c>
      <c r="S1" s="114"/>
      <c r="T1" s="114"/>
      <c r="U1" s="114"/>
      <c r="V1" s="114"/>
      <c r="W1" s="114"/>
      <c r="X1" s="114"/>
      <c r="Y1" s="114"/>
      <c r="Z1" s="114"/>
      <c r="AA1" s="114"/>
      <c r="AB1" s="114"/>
    </row>
    <row r="2" spans="1:28" ht="26.5" x14ac:dyDescent="0.55000000000000004">
      <c r="A2" s="115" t="str">
        <f>VLOOKUP(A1,[1]ホウスイ冷蔵庫!$B$5:$E$13,2,FALSE)</f>
        <v>東京都中央区豊海町9-1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25"/>
      <c r="N2" s="25"/>
      <c r="O2" s="25"/>
      <c r="P2" s="25"/>
      <c r="Q2" s="25"/>
      <c r="R2" s="120" t="s">
        <v>160</v>
      </c>
      <c r="S2" s="120"/>
      <c r="T2" s="120"/>
      <c r="U2" s="25" t="s">
        <v>161</v>
      </c>
      <c r="V2" s="25"/>
      <c r="W2" s="25"/>
      <c r="X2" s="25"/>
      <c r="Y2" s="25"/>
      <c r="Z2" s="25"/>
      <c r="AA2" s="25"/>
      <c r="AB2" s="25"/>
    </row>
    <row r="3" spans="1:28" ht="26.5" x14ac:dyDescent="0.55000000000000004">
      <c r="A3" s="115" t="str">
        <f>"電話番号 : "&amp;VLOOKUP(A1,[1]ホウスイ冷蔵庫!$B$5:$E$13,3,FALSE)</f>
        <v>電話番号 : 03-3533-3771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25"/>
      <c r="N3" s="25"/>
      <c r="O3" s="25"/>
      <c r="P3" s="25"/>
      <c r="Q3" s="25"/>
      <c r="R3" s="121" t="s">
        <v>160</v>
      </c>
      <c r="S3" s="121"/>
      <c r="T3" s="121"/>
      <c r="U3" s="25"/>
      <c r="V3" s="25"/>
      <c r="W3" s="25"/>
      <c r="X3" s="25"/>
      <c r="Y3" s="25"/>
      <c r="Z3" s="25"/>
      <c r="AA3" s="25"/>
      <c r="AB3" s="25"/>
    </row>
    <row r="4" spans="1:28" ht="26.5" x14ac:dyDescent="0.55000000000000004">
      <c r="A4" s="115" t="str">
        <f>"FAX番号 : "&amp;VLOOKUP(A1,[1]ホウスイ冷蔵庫!$B$5:$E$13,4,FALSE)</f>
        <v>FAX番号 : 03-3533-3964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25"/>
      <c r="N4" s="25"/>
      <c r="O4" s="25"/>
      <c r="P4" s="25"/>
      <c r="Q4" s="2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18.649999999999999" customHeight="1" x14ac:dyDescent="0.55000000000000004">
      <c r="A5" s="116" t="s">
        <v>136</v>
      </c>
      <c r="B5" s="116"/>
      <c r="C5" s="116"/>
      <c r="D5" s="116"/>
      <c r="E5" s="117">
        <v>46357</v>
      </c>
      <c r="F5" s="117"/>
      <c r="G5" s="117"/>
      <c r="H5" s="117"/>
      <c r="I5" s="117"/>
      <c r="J5" s="117"/>
      <c r="K5" s="117"/>
      <c r="L5" s="117"/>
      <c r="M5" s="110" t="s">
        <v>156</v>
      </c>
      <c r="N5" s="110"/>
      <c r="O5" s="110"/>
      <c r="P5" s="111" t="s">
        <v>157</v>
      </c>
      <c r="Q5" s="110" t="s">
        <v>158</v>
      </c>
      <c r="R5" s="110"/>
      <c r="S5" s="110"/>
      <c r="U5" s="118"/>
      <c r="V5" s="118"/>
      <c r="W5" s="118"/>
      <c r="X5" s="118"/>
      <c r="Y5" s="118"/>
      <c r="Z5" s="118"/>
      <c r="AA5" s="118" t="s">
        <v>42</v>
      </c>
      <c r="AB5" s="118"/>
    </row>
    <row r="6" spans="1:28" ht="23.4" customHeight="1" x14ac:dyDescent="0.55000000000000004">
      <c r="A6" s="116"/>
      <c r="B6" s="116"/>
      <c r="C6" s="116"/>
      <c r="D6" s="116"/>
      <c r="E6" s="117"/>
      <c r="F6" s="117"/>
      <c r="G6" s="117"/>
      <c r="H6" s="117"/>
      <c r="I6" s="117"/>
      <c r="J6" s="117"/>
      <c r="K6" s="117"/>
      <c r="L6" s="117"/>
      <c r="M6" s="110"/>
      <c r="N6" s="110"/>
      <c r="O6" s="110"/>
      <c r="P6" s="111"/>
      <c r="Q6" s="110"/>
      <c r="R6" s="110"/>
      <c r="S6" s="110"/>
      <c r="U6" s="118"/>
      <c r="V6" s="118"/>
      <c r="W6" s="118"/>
      <c r="X6" s="118"/>
      <c r="Y6" s="118"/>
      <c r="Z6" s="118"/>
      <c r="AA6" s="119"/>
      <c r="AB6" s="119"/>
    </row>
    <row r="7" spans="1:28" ht="23.4" customHeight="1" x14ac:dyDescent="0.55000000000000004">
      <c r="A7" s="116"/>
      <c r="B7" s="116"/>
      <c r="C7" s="116"/>
      <c r="D7" s="116"/>
      <c r="E7" s="117"/>
      <c r="F7" s="117"/>
      <c r="G7" s="117"/>
      <c r="H7" s="117"/>
      <c r="I7" s="117"/>
      <c r="J7" s="117"/>
      <c r="K7" s="117"/>
      <c r="L7" s="117"/>
      <c r="M7" s="112" t="s">
        <v>176</v>
      </c>
      <c r="N7" s="112"/>
      <c r="O7" s="112"/>
      <c r="P7" s="112"/>
      <c r="Q7" s="112"/>
      <c r="R7" s="112"/>
      <c r="S7" s="112"/>
      <c r="U7" s="118"/>
      <c r="V7" s="118"/>
      <c r="W7" s="118"/>
      <c r="X7" s="118"/>
      <c r="Y7" s="118"/>
      <c r="Z7" s="118"/>
      <c r="AA7" s="119"/>
      <c r="AB7" s="119"/>
    </row>
    <row r="8" spans="1:28" ht="10.25" customHeight="1" thickBot="1" x14ac:dyDescent="0.6">
      <c r="A8" s="20"/>
      <c r="B8" s="20"/>
      <c r="C8" s="20"/>
      <c r="D8" s="20"/>
      <c r="E8" s="20"/>
      <c r="F8" s="20"/>
      <c r="G8" s="20"/>
      <c r="H8" s="20"/>
      <c r="I8" s="20"/>
      <c r="J8" s="22"/>
      <c r="K8" s="21"/>
      <c r="L8" s="21"/>
      <c r="M8" s="21"/>
      <c r="N8" s="21"/>
      <c r="O8" s="21"/>
      <c r="P8" s="21"/>
      <c r="Q8" s="21"/>
      <c r="R8" s="21"/>
      <c r="S8" s="22"/>
      <c r="U8" s="18"/>
      <c r="V8" s="18"/>
      <c r="W8" s="18"/>
      <c r="X8" s="18"/>
      <c r="Y8" s="18"/>
      <c r="Z8" s="18"/>
      <c r="AA8" s="18"/>
      <c r="AB8" s="18"/>
    </row>
    <row r="9" spans="1:28" ht="38" customHeight="1" thickBot="1" x14ac:dyDescent="0.6">
      <c r="A9" s="122" t="s">
        <v>55</v>
      </c>
      <c r="B9" s="123"/>
      <c r="C9" s="123"/>
      <c r="D9" s="98"/>
      <c r="E9" s="98"/>
      <c r="F9" s="98"/>
      <c r="G9" s="98" t="s">
        <v>43</v>
      </c>
      <c r="H9" s="98"/>
      <c r="I9" s="98"/>
      <c r="J9" s="98"/>
      <c r="K9" s="98"/>
      <c r="L9" s="96" t="s">
        <v>44</v>
      </c>
      <c r="M9" s="97"/>
      <c r="N9" s="97"/>
      <c r="O9" s="98" t="s">
        <v>45</v>
      </c>
      <c r="P9" s="98"/>
      <c r="Q9" s="98"/>
      <c r="R9" s="98"/>
      <c r="S9" s="98" t="s">
        <v>46</v>
      </c>
      <c r="T9" s="98"/>
      <c r="U9" s="98" t="s">
        <v>47</v>
      </c>
      <c r="V9" s="98"/>
      <c r="W9" s="99"/>
      <c r="X9" s="100" t="s">
        <v>48</v>
      </c>
      <c r="Y9" s="98"/>
      <c r="Z9" s="99"/>
      <c r="AA9" s="98" t="s">
        <v>49</v>
      </c>
      <c r="AB9" s="101"/>
    </row>
    <row r="10" spans="1:28" ht="31.25" customHeight="1" x14ac:dyDescent="0.55000000000000004">
      <c r="A10" s="102"/>
      <c r="B10" s="103"/>
      <c r="C10" s="103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6"/>
      <c r="X10" s="107"/>
      <c r="Y10" s="105"/>
      <c r="Z10" s="105"/>
      <c r="AA10" s="105"/>
      <c r="AB10" s="108"/>
    </row>
    <row r="11" spans="1:28" ht="31.25" customHeight="1" x14ac:dyDescent="0.55000000000000004">
      <c r="A11" s="58"/>
      <c r="B11" s="59"/>
      <c r="C11" s="59"/>
      <c r="D11" s="60"/>
      <c r="E11" s="60"/>
      <c r="F11" s="60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61"/>
      <c r="X11" s="48"/>
      <c r="Y11" s="49"/>
      <c r="Z11" s="49"/>
      <c r="AA11" s="49"/>
      <c r="AB11" s="50"/>
    </row>
    <row r="12" spans="1:28" ht="31.25" customHeight="1" x14ac:dyDescent="0.55000000000000004">
      <c r="A12" s="58"/>
      <c r="B12" s="59"/>
      <c r="C12" s="59"/>
      <c r="D12" s="60"/>
      <c r="E12" s="60"/>
      <c r="F12" s="60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61"/>
      <c r="X12" s="48"/>
      <c r="Y12" s="49"/>
      <c r="Z12" s="49"/>
      <c r="AA12" s="49"/>
      <c r="AB12" s="50"/>
    </row>
    <row r="13" spans="1:28" ht="31.25" customHeight="1" x14ac:dyDescent="0.55000000000000004">
      <c r="A13" s="58"/>
      <c r="B13" s="59"/>
      <c r="C13" s="59"/>
      <c r="D13" s="60"/>
      <c r="E13" s="60"/>
      <c r="F13" s="6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61"/>
      <c r="X13" s="48"/>
      <c r="Y13" s="49"/>
      <c r="Z13" s="49"/>
      <c r="AA13" s="49"/>
      <c r="AB13" s="50"/>
    </row>
    <row r="14" spans="1:28" ht="31.25" customHeight="1" x14ac:dyDescent="0.55000000000000004">
      <c r="A14" s="58"/>
      <c r="B14" s="59"/>
      <c r="C14" s="59"/>
      <c r="D14" s="60"/>
      <c r="E14" s="60"/>
      <c r="F14" s="6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61"/>
      <c r="X14" s="48"/>
      <c r="Y14" s="49"/>
      <c r="Z14" s="49"/>
      <c r="AA14" s="49"/>
      <c r="AB14" s="50"/>
    </row>
    <row r="15" spans="1:28" ht="31.25" customHeight="1" x14ac:dyDescent="0.55000000000000004">
      <c r="A15" s="58"/>
      <c r="B15" s="59"/>
      <c r="C15" s="59"/>
      <c r="D15" s="60"/>
      <c r="E15" s="60"/>
      <c r="F15" s="6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1"/>
      <c r="X15" s="48"/>
      <c r="Y15" s="49"/>
      <c r="Z15" s="49"/>
      <c r="AA15" s="49"/>
      <c r="AB15" s="50"/>
    </row>
    <row r="16" spans="1:28" ht="31.25" customHeight="1" x14ac:dyDescent="0.55000000000000004">
      <c r="A16" s="58"/>
      <c r="B16" s="59"/>
      <c r="C16" s="59"/>
      <c r="D16" s="60"/>
      <c r="E16" s="60"/>
      <c r="F16" s="60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61"/>
      <c r="X16" s="48"/>
      <c r="Y16" s="49"/>
      <c r="Z16" s="49"/>
      <c r="AA16" s="49"/>
      <c r="AB16" s="50"/>
    </row>
    <row r="17" spans="1:28" ht="31.25" customHeight="1" x14ac:dyDescent="0.55000000000000004">
      <c r="A17" s="58"/>
      <c r="B17" s="59"/>
      <c r="C17" s="59"/>
      <c r="D17" s="60"/>
      <c r="E17" s="60"/>
      <c r="F17" s="60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61"/>
      <c r="X17" s="48"/>
      <c r="Y17" s="49"/>
      <c r="Z17" s="49"/>
      <c r="AA17" s="49"/>
      <c r="AB17" s="50"/>
    </row>
    <row r="18" spans="1:28" ht="31.25" customHeight="1" x14ac:dyDescent="0.55000000000000004">
      <c r="A18" s="58"/>
      <c r="B18" s="59"/>
      <c r="C18" s="59"/>
      <c r="D18" s="60"/>
      <c r="E18" s="60"/>
      <c r="F18" s="6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61"/>
      <c r="X18" s="48"/>
      <c r="Y18" s="49"/>
      <c r="Z18" s="49"/>
      <c r="AA18" s="49"/>
      <c r="AB18" s="50"/>
    </row>
    <row r="19" spans="1:28" ht="31.25" customHeight="1" x14ac:dyDescent="0.55000000000000004">
      <c r="A19" s="58"/>
      <c r="B19" s="59"/>
      <c r="C19" s="59"/>
      <c r="D19" s="60"/>
      <c r="E19" s="60"/>
      <c r="F19" s="60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61"/>
      <c r="X19" s="48"/>
      <c r="Y19" s="49"/>
      <c r="Z19" s="49"/>
      <c r="AA19" s="49"/>
      <c r="AB19" s="50"/>
    </row>
    <row r="20" spans="1:28" ht="31.25" customHeight="1" x14ac:dyDescent="0.55000000000000004">
      <c r="A20" s="58"/>
      <c r="B20" s="59"/>
      <c r="C20" s="59"/>
      <c r="D20" s="60"/>
      <c r="E20" s="60"/>
      <c r="F20" s="60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61"/>
      <c r="X20" s="48"/>
      <c r="Y20" s="49"/>
      <c r="Z20" s="49"/>
      <c r="AA20" s="49"/>
      <c r="AB20" s="50"/>
    </row>
    <row r="21" spans="1:28" ht="31.25" customHeight="1" x14ac:dyDescent="0.55000000000000004">
      <c r="A21" s="58"/>
      <c r="B21" s="59"/>
      <c r="C21" s="59"/>
      <c r="D21" s="60"/>
      <c r="E21" s="60"/>
      <c r="F21" s="60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61"/>
      <c r="X21" s="48"/>
      <c r="Y21" s="49"/>
      <c r="Z21" s="49"/>
      <c r="AA21" s="49"/>
      <c r="AB21" s="50"/>
    </row>
    <row r="22" spans="1:28" ht="31.25" customHeight="1" x14ac:dyDescent="0.55000000000000004">
      <c r="A22" s="58"/>
      <c r="B22" s="59"/>
      <c r="C22" s="59"/>
      <c r="D22" s="60"/>
      <c r="E22" s="60"/>
      <c r="F22" s="60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61"/>
      <c r="X22" s="48"/>
      <c r="Y22" s="49"/>
      <c r="Z22" s="49"/>
      <c r="AA22" s="49"/>
      <c r="AB22" s="50"/>
    </row>
    <row r="23" spans="1:28" ht="31.25" customHeight="1" x14ac:dyDescent="0.55000000000000004">
      <c r="A23" s="58"/>
      <c r="B23" s="59"/>
      <c r="C23" s="59"/>
      <c r="D23" s="60"/>
      <c r="E23" s="60"/>
      <c r="F23" s="60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61"/>
      <c r="X23" s="48"/>
      <c r="Y23" s="49"/>
      <c r="Z23" s="49"/>
      <c r="AA23" s="49"/>
      <c r="AB23" s="50"/>
    </row>
    <row r="24" spans="1:28" ht="31.25" customHeight="1" thickBot="1" x14ac:dyDescent="0.6">
      <c r="A24" s="92"/>
      <c r="B24" s="93"/>
      <c r="C24" s="93"/>
      <c r="D24" s="94"/>
      <c r="E24" s="94"/>
      <c r="F24" s="94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95"/>
      <c r="X24" s="71"/>
      <c r="Y24" s="72"/>
      <c r="Z24" s="72"/>
      <c r="AA24" s="72"/>
      <c r="AB24" s="91"/>
    </row>
    <row r="25" spans="1:28" ht="10.25" customHeight="1" thickBot="1" x14ac:dyDescent="0.6"/>
    <row r="26" spans="1:28" ht="33.75" customHeight="1" thickBot="1" x14ac:dyDescent="0.6">
      <c r="B26" s="62" t="s">
        <v>126</v>
      </c>
      <c r="C26" s="63"/>
      <c r="D26" s="63"/>
      <c r="E26" s="63"/>
      <c r="F26" s="63"/>
      <c r="G26" s="63"/>
      <c r="H26" s="63"/>
      <c r="I26" s="63"/>
      <c r="J26" s="63"/>
      <c r="K26" s="63"/>
      <c r="L26" s="64"/>
      <c r="M26" s="28"/>
      <c r="P26" s="62" t="s">
        <v>128</v>
      </c>
      <c r="Q26" s="63"/>
      <c r="R26" s="63"/>
      <c r="S26" s="63"/>
      <c r="T26" s="63"/>
      <c r="U26" s="63"/>
      <c r="V26" s="63"/>
      <c r="W26" s="63"/>
      <c r="X26" s="63"/>
      <c r="Y26" s="63"/>
      <c r="Z26" s="64"/>
    </row>
    <row r="27" spans="1:28" ht="33.75" customHeight="1" x14ac:dyDescent="0.55000000000000004">
      <c r="B27" s="89" t="s">
        <v>3</v>
      </c>
      <c r="C27" s="90"/>
      <c r="D27" s="65"/>
      <c r="E27" s="65"/>
      <c r="F27" s="65"/>
      <c r="G27" s="65"/>
      <c r="H27" s="65"/>
      <c r="I27" s="65"/>
      <c r="J27" s="65"/>
      <c r="K27" s="65"/>
      <c r="L27" s="66"/>
      <c r="M27" s="30" t="str">
        <f>IF(LEN(D27)&gt;15,"１５文字以下","")</f>
        <v/>
      </c>
      <c r="P27" s="89" t="s">
        <v>3</v>
      </c>
      <c r="Q27" s="90"/>
      <c r="R27" s="65"/>
      <c r="S27" s="65"/>
      <c r="T27" s="65"/>
      <c r="U27" s="65"/>
      <c r="V27" s="65"/>
      <c r="W27" s="65"/>
      <c r="X27" s="65"/>
      <c r="Y27" s="65"/>
      <c r="Z27" s="66"/>
      <c r="AA27" s="31" t="str">
        <f>IF(LEN(S27)&gt;15,"１５文字以下","")</f>
        <v/>
      </c>
    </row>
    <row r="28" spans="1:28" ht="33.75" customHeight="1" x14ac:dyDescent="0.55000000000000004">
      <c r="B28" s="80" t="s">
        <v>127</v>
      </c>
      <c r="C28" s="81"/>
      <c r="D28" s="67"/>
      <c r="E28" s="67"/>
      <c r="F28" s="67"/>
      <c r="G28" s="67"/>
      <c r="H28" s="67"/>
      <c r="I28" s="67"/>
      <c r="J28" s="67"/>
      <c r="K28" s="67"/>
      <c r="L28" s="68"/>
      <c r="M28" s="30" t="str">
        <f>IF(LEN(D28)&gt;8,"８文字以下","")</f>
        <v/>
      </c>
      <c r="P28" s="80" t="s">
        <v>127</v>
      </c>
      <c r="Q28" s="81"/>
      <c r="R28" s="67"/>
      <c r="S28" s="67"/>
      <c r="T28" s="67"/>
      <c r="U28" s="67"/>
      <c r="V28" s="67"/>
      <c r="W28" s="67"/>
      <c r="X28" s="67"/>
      <c r="Y28" s="67"/>
      <c r="Z28" s="68"/>
      <c r="AA28" s="31" t="str">
        <f>IF(LEN(S28)&gt;8,"８文字以下","")</f>
        <v/>
      </c>
    </row>
    <row r="29" spans="1:28" ht="33.75" customHeight="1" x14ac:dyDescent="0.55000000000000004">
      <c r="B29" s="80" t="s">
        <v>2</v>
      </c>
      <c r="C29" s="81"/>
      <c r="D29" s="67"/>
      <c r="E29" s="67"/>
      <c r="F29" s="67"/>
      <c r="G29" s="67"/>
      <c r="H29" s="67"/>
      <c r="I29" s="67"/>
      <c r="J29" s="67"/>
      <c r="K29" s="67"/>
      <c r="L29" s="68"/>
      <c r="M29" s="30" t="str">
        <f>IF(LEN(D29)&gt;32,"全角３２文字以下","")</f>
        <v/>
      </c>
      <c r="P29" s="80" t="s">
        <v>2</v>
      </c>
      <c r="Q29" s="81"/>
      <c r="R29" s="67"/>
      <c r="S29" s="67"/>
      <c r="T29" s="67"/>
      <c r="U29" s="67"/>
      <c r="V29" s="67"/>
      <c r="W29" s="67"/>
      <c r="X29" s="67"/>
      <c r="Y29" s="67"/>
      <c r="Z29" s="68"/>
      <c r="AA29" s="31" t="str">
        <f>IF(LEN(S29)&gt;32,"全角３２文字以下","")</f>
        <v/>
      </c>
    </row>
    <row r="30" spans="1:28" ht="33.75" customHeight="1" x14ac:dyDescent="0.55000000000000004">
      <c r="A30" s="27"/>
      <c r="B30" s="82" t="s">
        <v>130</v>
      </c>
      <c r="C30" s="83"/>
      <c r="D30" s="67"/>
      <c r="E30" s="67"/>
      <c r="F30" s="67"/>
      <c r="G30" s="67"/>
      <c r="H30" s="67"/>
      <c r="I30" s="67"/>
      <c r="J30" s="67"/>
      <c r="K30" s="67"/>
      <c r="L30" s="68"/>
      <c r="M30" s="30" t="str">
        <f>IF(LEN(E30)&gt;16,"全角１６文字以下","")</f>
        <v/>
      </c>
      <c r="N30" s="23"/>
      <c r="P30" s="82" t="s">
        <v>130</v>
      </c>
      <c r="Q30" s="83"/>
      <c r="R30" s="67"/>
      <c r="S30" s="67"/>
      <c r="T30" s="67"/>
      <c r="U30" s="67"/>
      <c r="V30" s="67"/>
      <c r="W30" s="67"/>
      <c r="X30" s="67"/>
      <c r="Y30" s="67"/>
      <c r="Z30" s="68"/>
      <c r="AA30" s="31" t="str">
        <f>IF(LEN(S30)&gt;16,"全角１６文字以下","")</f>
        <v/>
      </c>
    </row>
    <row r="31" spans="1:28" ht="33.75" customHeight="1" x14ac:dyDescent="0.55000000000000004">
      <c r="A31" s="27"/>
      <c r="B31" s="82" t="s">
        <v>132</v>
      </c>
      <c r="C31" s="83"/>
      <c r="D31" s="67"/>
      <c r="E31" s="67"/>
      <c r="F31" s="67"/>
      <c r="G31" s="67"/>
      <c r="H31" s="67"/>
      <c r="I31" s="67"/>
      <c r="J31" s="67"/>
      <c r="K31" s="67"/>
      <c r="L31" s="68"/>
      <c r="M31" s="30" t="str">
        <f>IF(LEN(E31)&gt;25,"全角２５文字以下","")</f>
        <v/>
      </c>
      <c r="N31" s="23"/>
      <c r="P31" s="82" t="s">
        <v>132</v>
      </c>
      <c r="Q31" s="83"/>
      <c r="R31" s="67"/>
      <c r="S31" s="67"/>
      <c r="T31" s="67"/>
      <c r="U31" s="67"/>
      <c r="V31" s="67"/>
      <c r="W31" s="67"/>
      <c r="X31" s="67"/>
      <c r="Y31" s="67"/>
      <c r="Z31" s="68"/>
      <c r="AA31" s="31" t="str">
        <f>IF(LEN(S31)&gt;25,"全角２５文字以下","")</f>
        <v/>
      </c>
    </row>
    <row r="32" spans="1:28" ht="33.75" customHeight="1" x14ac:dyDescent="0.55000000000000004">
      <c r="A32" s="27"/>
      <c r="B32" s="82" t="s">
        <v>133</v>
      </c>
      <c r="C32" s="83"/>
      <c r="D32" s="67"/>
      <c r="E32" s="67"/>
      <c r="F32" s="67"/>
      <c r="G32" s="67"/>
      <c r="H32" s="67"/>
      <c r="I32" s="67"/>
      <c r="J32" s="67"/>
      <c r="K32" s="67"/>
      <c r="L32" s="68"/>
      <c r="M32" s="30" t="str">
        <f>IF(LEN(E32)&gt;25,"全角２５文字以下","")</f>
        <v/>
      </c>
      <c r="N32" s="23"/>
      <c r="P32" s="82" t="s">
        <v>133</v>
      </c>
      <c r="Q32" s="83"/>
      <c r="R32" s="67"/>
      <c r="S32" s="67"/>
      <c r="T32" s="67"/>
      <c r="U32" s="67"/>
      <c r="V32" s="67"/>
      <c r="W32" s="67"/>
      <c r="X32" s="67"/>
      <c r="Y32" s="67"/>
      <c r="Z32" s="68"/>
      <c r="AA32" s="31" t="str">
        <f>IF(LEN(S32)&gt;25,"全角２５文字以下","")</f>
        <v/>
      </c>
    </row>
    <row r="33" spans="1:28" ht="33.75" customHeight="1" x14ac:dyDescent="0.55000000000000004">
      <c r="A33" s="27"/>
      <c r="B33" s="82" t="s">
        <v>131</v>
      </c>
      <c r="C33" s="83"/>
      <c r="D33" s="67"/>
      <c r="E33" s="67"/>
      <c r="F33" s="67"/>
      <c r="G33" s="67"/>
      <c r="H33" s="67"/>
      <c r="I33" s="67"/>
      <c r="J33" s="67"/>
      <c r="K33" s="67"/>
      <c r="L33" s="68"/>
      <c r="M33" s="30" t="str">
        <f>IF(LEN(E33)&gt;16,"全角16文字以下","")</f>
        <v/>
      </c>
      <c r="P33" s="80" t="s">
        <v>129</v>
      </c>
      <c r="Q33" s="81"/>
      <c r="R33" s="67"/>
      <c r="S33" s="67"/>
      <c r="T33" s="67"/>
      <c r="U33" s="67"/>
      <c r="V33" s="67"/>
      <c r="W33" s="67"/>
      <c r="X33" s="67"/>
      <c r="Y33" s="67"/>
      <c r="Z33" s="68"/>
      <c r="AA33" s="31" t="str">
        <f>IF(LEN(S33)&gt;16,"全角16文字以下","")</f>
        <v/>
      </c>
    </row>
    <row r="34" spans="1:28" ht="33.75" customHeight="1" thickBot="1" x14ac:dyDescent="0.6">
      <c r="B34" s="84" t="s">
        <v>134</v>
      </c>
      <c r="C34" s="85"/>
      <c r="D34" s="86"/>
      <c r="E34" s="87"/>
      <c r="F34" s="87"/>
      <c r="G34" s="87"/>
      <c r="H34" s="87"/>
      <c r="I34" s="87"/>
      <c r="J34" s="87"/>
      <c r="K34" s="87"/>
      <c r="L34" s="88"/>
      <c r="M34" s="30"/>
      <c r="N34" s="23"/>
      <c r="O34" s="23"/>
      <c r="P34" s="51" t="s">
        <v>135</v>
      </c>
      <c r="Q34" s="52"/>
      <c r="R34" s="53"/>
      <c r="S34" s="78"/>
      <c r="T34" s="78"/>
      <c r="U34" s="78"/>
      <c r="V34" s="78"/>
      <c r="W34" s="78"/>
      <c r="X34" s="78"/>
      <c r="Y34" s="78"/>
      <c r="Z34" s="79"/>
      <c r="AA34" s="31"/>
    </row>
    <row r="35" spans="1:28" ht="18.5" thickBot="1" x14ac:dyDescent="0.6">
      <c r="B35" s="23"/>
      <c r="C35" s="23"/>
      <c r="E35" s="23"/>
      <c r="F35" s="23"/>
      <c r="G35" s="23"/>
      <c r="H35" s="23"/>
      <c r="I35" s="23"/>
      <c r="J35" s="23"/>
      <c r="L35" s="23"/>
      <c r="N35" s="23"/>
      <c r="O35" s="23"/>
      <c r="P35" s="51" t="s">
        <v>153</v>
      </c>
      <c r="Q35" s="52"/>
      <c r="R35" s="53"/>
      <c r="S35" s="53"/>
      <c r="T35" s="53"/>
      <c r="U35" s="53"/>
      <c r="V35" s="53"/>
      <c r="W35" s="53"/>
      <c r="X35" s="53"/>
      <c r="Y35" s="53"/>
      <c r="Z35" s="54"/>
      <c r="AA35" s="32"/>
    </row>
    <row r="36" spans="1:28" x14ac:dyDescent="0.55000000000000004">
      <c r="B36" s="36" t="s">
        <v>169</v>
      </c>
      <c r="C36" s="37"/>
      <c r="D36" s="42" t="s">
        <v>170</v>
      </c>
      <c r="E36" s="42"/>
      <c r="F36" s="42"/>
      <c r="G36" s="33"/>
      <c r="H36" s="42" t="s">
        <v>172</v>
      </c>
      <c r="I36" s="42"/>
      <c r="J36" s="33"/>
      <c r="K36" s="42" t="s">
        <v>171</v>
      </c>
      <c r="L36" s="45"/>
      <c r="P36" s="38"/>
      <c r="Q36" s="39"/>
      <c r="R36" s="69"/>
      <c r="S36" s="69"/>
      <c r="T36" s="69"/>
      <c r="U36" s="69"/>
      <c r="V36" s="69"/>
      <c r="W36" s="69"/>
      <c r="X36" s="69"/>
      <c r="Y36" s="69"/>
      <c r="Z36" s="70"/>
      <c r="AA36" s="32"/>
    </row>
    <row r="37" spans="1:28" ht="18.75" customHeight="1" x14ac:dyDescent="0.55000000000000004">
      <c r="B37" s="38"/>
      <c r="C37" s="39"/>
      <c r="D37" s="43"/>
      <c r="E37" s="43"/>
      <c r="F37" s="43"/>
      <c r="G37" t="s">
        <v>157</v>
      </c>
      <c r="H37" s="43"/>
      <c r="I37" s="43"/>
      <c r="J37" t="s">
        <v>157</v>
      </c>
      <c r="K37" s="43"/>
      <c r="L37" s="46"/>
      <c r="N37" s="23"/>
      <c r="O37" s="23"/>
      <c r="P37" s="51" t="s">
        <v>47</v>
      </c>
      <c r="Q37" s="52"/>
      <c r="R37" s="53"/>
      <c r="S37" s="53"/>
      <c r="T37" s="53"/>
      <c r="U37" s="53"/>
      <c r="V37" s="53"/>
      <c r="W37" s="53"/>
      <c r="X37" s="53"/>
      <c r="Y37" s="53"/>
      <c r="Z37" s="54"/>
      <c r="AA37" s="57" t="str">
        <f>IF(LEN(R37)&gt;22,"全角２２文字以下","")</f>
        <v/>
      </c>
    </row>
    <row r="38" spans="1:28" ht="19.5" customHeight="1" thickBot="1" x14ac:dyDescent="0.6">
      <c r="B38" s="40"/>
      <c r="C38" s="41"/>
      <c r="D38" s="44"/>
      <c r="E38" s="44"/>
      <c r="F38" s="44"/>
      <c r="G38" s="34"/>
      <c r="H38" s="44"/>
      <c r="I38" s="44"/>
      <c r="J38" s="34"/>
      <c r="K38" s="44"/>
      <c r="L38" s="47"/>
      <c r="P38" s="40"/>
      <c r="Q38" s="41"/>
      <c r="R38" s="55"/>
      <c r="S38" s="55"/>
      <c r="T38" s="55"/>
      <c r="U38" s="55"/>
      <c r="V38" s="55"/>
      <c r="W38" s="55"/>
      <c r="X38" s="55"/>
      <c r="Y38" s="55"/>
      <c r="Z38" s="56"/>
      <c r="AA38" s="57"/>
    </row>
    <row r="39" spans="1:28" ht="23" thickBot="1" x14ac:dyDescent="0.6">
      <c r="B39" s="109" t="s">
        <v>175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</row>
    <row r="40" spans="1:28" ht="18.5" thickBot="1" x14ac:dyDescent="0.6">
      <c r="B40" s="23"/>
      <c r="J40" s="23"/>
      <c r="W40" s="77" t="s">
        <v>51</v>
      </c>
      <c r="X40" s="77"/>
      <c r="Y40" s="77"/>
      <c r="Z40" s="77"/>
      <c r="AA40" s="77"/>
      <c r="AB40" s="77"/>
    </row>
    <row r="41" spans="1:28" x14ac:dyDescent="0.55000000000000004">
      <c r="W41" s="73" t="s">
        <v>54</v>
      </c>
      <c r="X41" s="73"/>
      <c r="Y41" s="73" t="s">
        <v>53</v>
      </c>
      <c r="Z41" s="73"/>
      <c r="AA41" s="73" t="s">
        <v>50</v>
      </c>
      <c r="AB41" s="73"/>
    </row>
    <row r="42" spans="1:28" x14ac:dyDescent="0.55000000000000004">
      <c r="W42" s="74"/>
      <c r="X42" s="74"/>
      <c r="Y42" s="74"/>
      <c r="Z42" s="74"/>
      <c r="AA42" s="74"/>
      <c r="AB42" s="74"/>
    </row>
    <row r="43" spans="1:28" x14ac:dyDescent="0.55000000000000004">
      <c r="W43" s="75"/>
      <c r="X43" s="75"/>
      <c r="Y43" s="75"/>
      <c r="Z43" s="75"/>
      <c r="AA43" s="75"/>
      <c r="AB43" s="75"/>
    </row>
    <row r="44" spans="1:28" ht="18.5" thickBot="1" x14ac:dyDescent="0.6">
      <c r="W44" s="76"/>
      <c r="X44" s="76"/>
      <c r="Y44" s="76"/>
      <c r="Z44" s="76"/>
      <c r="AA44" s="76"/>
      <c r="AB44" s="76"/>
    </row>
  </sheetData>
  <mergeCells count="200">
    <mergeCell ref="B39:L39"/>
    <mergeCell ref="M5:O6"/>
    <mergeCell ref="Q5:S6"/>
    <mergeCell ref="P5:P6"/>
    <mergeCell ref="M7:S7"/>
    <mergeCell ref="A1:L1"/>
    <mergeCell ref="R1:AB1"/>
    <mergeCell ref="A2:L2"/>
    <mergeCell ref="A3:L3"/>
    <mergeCell ref="A4:L4"/>
    <mergeCell ref="A5:D7"/>
    <mergeCell ref="E5:L7"/>
    <mergeCell ref="U5:V5"/>
    <mergeCell ref="W5:X5"/>
    <mergeCell ref="Y5:Z5"/>
    <mergeCell ref="AA5:AB5"/>
    <mergeCell ref="U6:V7"/>
    <mergeCell ref="W6:X7"/>
    <mergeCell ref="Y6:Z7"/>
    <mergeCell ref="AA6:AB7"/>
    <mergeCell ref="R2:T2"/>
    <mergeCell ref="R3:T3"/>
    <mergeCell ref="A9:F9"/>
    <mergeCell ref="G9:K9"/>
    <mergeCell ref="AA14:AB14"/>
    <mergeCell ref="A13:F13"/>
    <mergeCell ref="G13:K13"/>
    <mergeCell ref="L13:N13"/>
    <mergeCell ref="O13:R13"/>
    <mergeCell ref="L9:N9"/>
    <mergeCell ref="O9:R9"/>
    <mergeCell ref="S9:T9"/>
    <mergeCell ref="U9:W9"/>
    <mergeCell ref="X9:Z9"/>
    <mergeCell ref="AA9:AB9"/>
    <mergeCell ref="A10:F10"/>
    <mergeCell ref="G10:K10"/>
    <mergeCell ref="L10:N10"/>
    <mergeCell ref="O10:R10"/>
    <mergeCell ref="S10:T10"/>
    <mergeCell ref="U10:W10"/>
    <mergeCell ref="X10:Z10"/>
    <mergeCell ref="AA10:AB10"/>
    <mergeCell ref="S13:T13"/>
    <mergeCell ref="U13:W13"/>
    <mergeCell ref="AA12:AB12"/>
    <mergeCell ref="AA13:AB13"/>
    <mergeCell ref="AA19:AB19"/>
    <mergeCell ref="A18:F18"/>
    <mergeCell ref="G18:K18"/>
    <mergeCell ref="L18:N18"/>
    <mergeCell ref="O18:R18"/>
    <mergeCell ref="S18:T18"/>
    <mergeCell ref="U18:W18"/>
    <mergeCell ref="X11:Z11"/>
    <mergeCell ref="AA11:AB11"/>
    <mergeCell ref="A17:F17"/>
    <mergeCell ref="G17:K17"/>
    <mergeCell ref="L17:N17"/>
    <mergeCell ref="O17:R17"/>
    <mergeCell ref="S17:T17"/>
    <mergeCell ref="U17:W17"/>
    <mergeCell ref="X17:Z17"/>
    <mergeCell ref="AA17:AB17"/>
    <mergeCell ref="A11:F11"/>
    <mergeCell ref="G11:K11"/>
    <mergeCell ref="L11:N11"/>
    <mergeCell ref="O11:R11"/>
    <mergeCell ref="S11:T11"/>
    <mergeCell ref="U11:W11"/>
    <mergeCell ref="S14:T14"/>
    <mergeCell ref="AA16:AB16"/>
    <mergeCell ref="A16:F16"/>
    <mergeCell ref="G16:K16"/>
    <mergeCell ref="L16:N16"/>
    <mergeCell ref="O16:R16"/>
    <mergeCell ref="S16:T16"/>
    <mergeCell ref="U16:W16"/>
    <mergeCell ref="X20:Z20"/>
    <mergeCell ref="AA20:AB20"/>
    <mergeCell ref="A20:F20"/>
    <mergeCell ref="G20:K20"/>
    <mergeCell ref="L20:N20"/>
    <mergeCell ref="O20:R20"/>
    <mergeCell ref="S20:T20"/>
    <mergeCell ref="U20:W20"/>
    <mergeCell ref="X18:Z18"/>
    <mergeCell ref="AA18:AB18"/>
    <mergeCell ref="A19:F19"/>
    <mergeCell ref="G19:K19"/>
    <mergeCell ref="L19:N19"/>
    <mergeCell ref="O19:R19"/>
    <mergeCell ref="S19:T19"/>
    <mergeCell ref="U19:W19"/>
    <mergeCell ref="X19:Z19"/>
    <mergeCell ref="AA24:AB24"/>
    <mergeCell ref="A24:F24"/>
    <mergeCell ref="G24:K24"/>
    <mergeCell ref="L24:N24"/>
    <mergeCell ref="O24:R24"/>
    <mergeCell ref="S24:T24"/>
    <mergeCell ref="U24:W24"/>
    <mergeCell ref="A23:F23"/>
    <mergeCell ref="G23:K23"/>
    <mergeCell ref="L23:N23"/>
    <mergeCell ref="O23:R23"/>
    <mergeCell ref="S23:T23"/>
    <mergeCell ref="U23:W23"/>
    <mergeCell ref="X23:Z23"/>
    <mergeCell ref="AA21:AB21"/>
    <mergeCell ref="A21:F21"/>
    <mergeCell ref="G21:K21"/>
    <mergeCell ref="L21:N21"/>
    <mergeCell ref="O21:R21"/>
    <mergeCell ref="S21:T21"/>
    <mergeCell ref="U21:W21"/>
    <mergeCell ref="X22:Z22"/>
    <mergeCell ref="AA22:AB22"/>
    <mergeCell ref="P31:Q31"/>
    <mergeCell ref="D29:L29"/>
    <mergeCell ref="D30:L30"/>
    <mergeCell ref="D31:L31"/>
    <mergeCell ref="D32:L32"/>
    <mergeCell ref="B27:C27"/>
    <mergeCell ref="B28:C28"/>
    <mergeCell ref="B29:C29"/>
    <mergeCell ref="B30:C30"/>
    <mergeCell ref="P32:Q32"/>
    <mergeCell ref="X21:Z21"/>
    <mergeCell ref="B26:L26"/>
    <mergeCell ref="X24:Z24"/>
    <mergeCell ref="AA41:AB41"/>
    <mergeCell ref="W42:X44"/>
    <mergeCell ref="Y42:Z44"/>
    <mergeCell ref="AA42:AB44"/>
    <mergeCell ref="W40:AB40"/>
    <mergeCell ref="W41:X41"/>
    <mergeCell ref="Y41:Z41"/>
    <mergeCell ref="R33:Z33"/>
    <mergeCell ref="R34:Z34"/>
    <mergeCell ref="P33:Q33"/>
    <mergeCell ref="P34:Q34"/>
    <mergeCell ref="B31:C31"/>
    <mergeCell ref="B32:C32"/>
    <mergeCell ref="B33:C33"/>
    <mergeCell ref="B34:C34"/>
    <mergeCell ref="D33:L33"/>
    <mergeCell ref="D34:L34"/>
    <mergeCell ref="P27:Q27"/>
    <mergeCell ref="P28:Q28"/>
    <mergeCell ref="P29:Q29"/>
    <mergeCell ref="P30:Q30"/>
    <mergeCell ref="U14:W14"/>
    <mergeCell ref="X14:Z14"/>
    <mergeCell ref="AA23:AB23"/>
    <mergeCell ref="A22:F22"/>
    <mergeCell ref="G22:K22"/>
    <mergeCell ref="P35:Q36"/>
    <mergeCell ref="R35:Z36"/>
    <mergeCell ref="A12:F12"/>
    <mergeCell ref="G12:K12"/>
    <mergeCell ref="L12:N12"/>
    <mergeCell ref="O12:R12"/>
    <mergeCell ref="S12:T12"/>
    <mergeCell ref="U12:W12"/>
    <mergeCell ref="X12:Z12"/>
    <mergeCell ref="X13:Z13"/>
    <mergeCell ref="A14:F14"/>
    <mergeCell ref="G14:K14"/>
    <mergeCell ref="L14:N14"/>
    <mergeCell ref="O14:R14"/>
    <mergeCell ref="R32:Z32"/>
    <mergeCell ref="D27:L27"/>
    <mergeCell ref="D28:L28"/>
    <mergeCell ref="L22:N22"/>
    <mergeCell ref="O22:R22"/>
    <mergeCell ref="B36:C38"/>
    <mergeCell ref="D36:F38"/>
    <mergeCell ref="H36:I38"/>
    <mergeCell ref="K36:L38"/>
    <mergeCell ref="X15:Z15"/>
    <mergeCell ref="AA15:AB15"/>
    <mergeCell ref="P37:Q38"/>
    <mergeCell ref="R37:Z38"/>
    <mergeCell ref="AA37:AA38"/>
    <mergeCell ref="A15:F15"/>
    <mergeCell ref="G15:K15"/>
    <mergeCell ref="L15:N15"/>
    <mergeCell ref="O15:R15"/>
    <mergeCell ref="S15:T15"/>
    <mergeCell ref="U15:W15"/>
    <mergeCell ref="P26:Z26"/>
    <mergeCell ref="R27:Z27"/>
    <mergeCell ref="R28:Z28"/>
    <mergeCell ref="R29:Z29"/>
    <mergeCell ref="R30:Z30"/>
    <mergeCell ref="R31:Z31"/>
    <mergeCell ref="X16:Z16"/>
    <mergeCell ref="S22:T22"/>
    <mergeCell ref="U22:W22"/>
  </mergeCells>
  <phoneticPr fontId="1"/>
  <conditionalFormatting sqref="U5:V7">
    <cfRule type="expression" dxfId="11" priority="4">
      <formula>OR($U$5:$V$7&lt;&gt;"")</formula>
    </cfRule>
  </conditionalFormatting>
  <conditionalFormatting sqref="W5:X7">
    <cfRule type="expression" dxfId="10" priority="2">
      <formula>OR($W4:$X$7&lt;&gt;"")</formula>
    </cfRule>
  </conditionalFormatting>
  <conditionalFormatting sqref="Y5:Z7">
    <cfRule type="expression" dxfId="9" priority="3">
      <formula>OR($Y$5:$Z$7&lt;&gt;"")</formula>
    </cfRule>
  </conditionalFormatting>
  <conditionalFormatting sqref="AA5:AB7">
    <cfRule type="expression" dxfId="8" priority="1">
      <formula>OR($AA$5:$AB$7&lt;&gt;"")</formula>
    </cfRule>
  </conditionalFormatting>
  <dataValidations count="3">
    <dataValidation type="list" sqref="U5:AB5" xr:uid="{2BDC770D-FC25-4CD1-9DD0-D02B284F1E12}">
      <formula1>" ,発行者,担当者,責任者,運搬者"</formula1>
    </dataValidation>
    <dataValidation type="list" errorStyle="warning" allowBlank="1" showErrorMessage="1" sqref="J8 S8" xr:uid="{E0888100-981A-4F80-9EF7-6A4E113821FB}">
      <formula1>"日中出庫,早出し出庫"</formula1>
    </dataValidation>
    <dataValidation errorStyle="warning" allowBlank="1" sqref="M5 P5:Q5" xr:uid="{CCD4DCEF-E56E-413B-ADE8-CAB47FE43EA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>&amp;C&amp;"-,太字"&amp;20宅急便出庫依頼書&amp;R&amp;9発行日：&amp;D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1B021E-C010-4D73-B3E5-72DCAB6CDC56}">
          <x14:formula1>
            <xm:f>ホウスイ冷蔵庫!$B$5:$B$13</xm:f>
          </x14:formula1>
          <xm:sqref>A1:L1</xm:sqref>
        </x14:dataValidation>
        <x14:dataValidation type="list" allowBlank="1" showInputMessage="1" showErrorMessage="1" xr:uid="{BD40236A-3069-4C52-A6C6-E75C450A236B}">
          <x14:formula1>
            <xm:f>クロネコヤマトマスタ!$D$46:$D$51</xm:f>
          </x14:formula1>
          <xm:sqref>R35:Z36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17E1-298E-43CD-9056-11B3AD3AB64F}">
  <sheetPr>
    <pageSetUpPr fitToPage="1"/>
  </sheetPr>
  <dimension ref="A1:Y24"/>
  <sheetViews>
    <sheetView zoomScaleNormal="100" workbookViewId="0">
      <selection sqref="A1:G1"/>
    </sheetView>
  </sheetViews>
  <sheetFormatPr defaultColWidth="4.9140625" defaultRowHeight="18" x14ac:dyDescent="0.55000000000000004"/>
  <sheetData>
    <row r="1" spans="1:25" ht="20" x14ac:dyDescent="0.55000000000000004">
      <c r="A1" s="137" t="s">
        <v>137</v>
      </c>
      <c r="B1" s="137"/>
      <c r="C1" s="137"/>
      <c r="D1" s="137"/>
      <c r="E1" s="137"/>
      <c r="F1" s="137"/>
      <c r="G1" s="137"/>
      <c r="H1" s="19" t="s">
        <v>41</v>
      </c>
      <c r="N1" s="138" t="s">
        <v>160</v>
      </c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</row>
    <row r="2" spans="1:25" x14ac:dyDescent="0.55000000000000004">
      <c r="A2" s="142" t="str">
        <f>VLOOKUP(A1,ホウスイ冷蔵庫!$B$5:$E$13,2,FALSE)</f>
        <v>東京都中央区豊海町9-1</v>
      </c>
      <c r="B2" s="142"/>
      <c r="C2" s="142"/>
      <c r="D2" s="142"/>
      <c r="E2" s="142"/>
      <c r="F2" s="142"/>
      <c r="G2" s="142"/>
      <c r="H2" s="142"/>
      <c r="N2" s="139" t="s">
        <v>160</v>
      </c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 x14ac:dyDescent="0.55000000000000004">
      <c r="A3" s="142" t="str">
        <f>"電話番号 : "&amp;VLOOKUP(A1,ホウスイ冷蔵庫!$B$5:$E$13,3,FALSE)</f>
        <v>電話番号 : 03-3533-3771</v>
      </c>
      <c r="B3" s="142"/>
      <c r="C3" s="142"/>
      <c r="D3" s="142"/>
      <c r="E3" s="142"/>
      <c r="F3" s="142"/>
      <c r="G3" s="142"/>
      <c r="H3" s="142"/>
      <c r="N3" s="140" t="s">
        <v>160</v>
      </c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25" x14ac:dyDescent="0.55000000000000004">
      <c r="A4" s="142" t="str">
        <f>"FAX番号 : "&amp;VLOOKUP(A1,ホウスイ冷蔵庫!$B$5:$E$13,4,FALSE)</f>
        <v>FAX番号 : 03-3533-3964</v>
      </c>
      <c r="B4" s="142"/>
      <c r="C4" s="142"/>
      <c r="D4" s="142"/>
      <c r="E4" s="142"/>
      <c r="F4" s="142"/>
      <c r="G4" s="142"/>
      <c r="H4" s="142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</row>
    <row r="5" spans="1:25" ht="18.649999999999999" customHeight="1" x14ac:dyDescent="0.55000000000000004">
      <c r="A5" s="116" t="s">
        <v>56</v>
      </c>
      <c r="B5" s="116"/>
      <c r="C5" s="117">
        <v>46357</v>
      </c>
      <c r="D5" s="117"/>
      <c r="E5" s="117"/>
      <c r="F5" s="117"/>
      <c r="G5" s="117"/>
      <c r="H5" s="117"/>
      <c r="I5" s="117"/>
      <c r="J5" s="111" t="s">
        <v>156</v>
      </c>
      <c r="K5" s="111"/>
      <c r="L5" s="111"/>
      <c r="M5" s="111" t="s">
        <v>157</v>
      </c>
      <c r="N5" s="111" t="s">
        <v>159</v>
      </c>
      <c r="O5" s="111"/>
      <c r="P5" s="111"/>
      <c r="R5" s="118"/>
      <c r="S5" s="118"/>
      <c r="T5" s="118"/>
      <c r="U5" s="118"/>
      <c r="V5" s="118"/>
      <c r="W5" s="118"/>
      <c r="X5" s="118" t="s">
        <v>42</v>
      </c>
      <c r="Y5" s="118"/>
    </row>
    <row r="6" spans="1:25" ht="18" customHeight="1" x14ac:dyDescent="0.55000000000000004">
      <c r="A6" s="116"/>
      <c r="B6" s="116"/>
      <c r="C6" s="117"/>
      <c r="D6" s="117"/>
      <c r="E6" s="117"/>
      <c r="F6" s="117"/>
      <c r="G6" s="117"/>
      <c r="H6" s="117"/>
      <c r="I6" s="117"/>
      <c r="J6" s="111"/>
      <c r="K6" s="111"/>
      <c r="L6" s="111"/>
      <c r="M6" s="111"/>
      <c r="N6" s="111"/>
      <c r="O6" s="111"/>
      <c r="P6" s="111"/>
      <c r="R6" s="118"/>
      <c r="S6" s="118"/>
      <c r="T6" s="118"/>
      <c r="U6" s="118"/>
      <c r="V6" s="118"/>
      <c r="W6" s="118"/>
      <c r="X6" s="119"/>
      <c r="Y6" s="119"/>
    </row>
    <row r="7" spans="1:25" ht="18" customHeight="1" x14ac:dyDescent="0.55000000000000004">
      <c r="A7" s="116"/>
      <c r="B7" s="116"/>
      <c r="C7" s="117"/>
      <c r="D7" s="117"/>
      <c r="E7" s="117"/>
      <c r="F7" s="117"/>
      <c r="G7" s="117"/>
      <c r="H7" s="117"/>
      <c r="I7" s="117"/>
      <c r="J7" s="148" t="s">
        <v>177</v>
      </c>
      <c r="K7" s="148"/>
      <c r="L7" s="148"/>
      <c r="M7" s="148"/>
      <c r="N7" s="148"/>
      <c r="O7" s="148"/>
      <c r="P7" s="148"/>
      <c r="R7" s="118"/>
      <c r="S7" s="118"/>
      <c r="T7" s="118"/>
      <c r="U7" s="118"/>
      <c r="V7" s="118"/>
      <c r="W7" s="118"/>
      <c r="X7" s="119"/>
      <c r="Y7" s="119"/>
    </row>
    <row r="8" spans="1:25" ht="10.25" customHeight="1" thickBot="1" x14ac:dyDescent="0.6">
      <c r="A8" s="20"/>
      <c r="B8" s="20"/>
      <c r="C8" s="20"/>
      <c r="D8" s="20"/>
      <c r="E8" s="20"/>
      <c r="F8" s="20"/>
      <c r="G8" s="20"/>
      <c r="H8" s="22"/>
      <c r="I8" s="21"/>
      <c r="J8" s="21"/>
      <c r="K8" s="21"/>
      <c r="L8" s="21"/>
      <c r="M8" s="21"/>
      <c r="N8" s="21"/>
      <c r="O8" s="22"/>
      <c r="R8" s="18"/>
      <c r="S8" s="18"/>
      <c r="T8" s="18"/>
      <c r="U8" s="18"/>
      <c r="V8" s="18"/>
      <c r="W8" s="18"/>
      <c r="X8" s="18"/>
      <c r="Y8" s="18"/>
    </row>
    <row r="9" spans="1:25" ht="18.5" thickBot="1" x14ac:dyDescent="0.6">
      <c r="A9" s="146" t="s">
        <v>52</v>
      </c>
      <c r="B9" s="98"/>
      <c r="C9" s="98"/>
      <c r="D9" s="98"/>
      <c r="E9" s="98" t="s">
        <v>43</v>
      </c>
      <c r="F9" s="98"/>
      <c r="G9" s="98"/>
      <c r="H9" s="98"/>
      <c r="I9" s="98"/>
      <c r="J9" s="98" t="s">
        <v>44</v>
      </c>
      <c r="K9" s="98"/>
      <c r="L9" s="98" t="s">
        <v>45</v>
      </c>
      <c r="M9" s="98"/>
      <c r="N9" s="98"/>
      <c r="O9" s="98" t="s">
        <v>46</v>
      </c>
      <c r="P9" s="98"/>
      <c r="Q9" s="98"/>
      <c r="R9" s="98" t="s">
        <v>47</v>
      </c>
      <c r="S9" s="98"/>
      <c r="T9" s="99"/>
      <c r="U9" s="100" t="s">
        <v>48</v>
      </c>
      <c r="V9" s="98"/>
      <c r="W9" s="99"/>
      <c r="X9" s="98" t="s">
        <v>49</v>
      </c>
      <c r="Y9" s="101"/>
    </row>
    <row r="10" spans="1:25" ht="30.65" customHeight="1" x14ac:dyDescent="0.55000000000000004">
      <c r="A10" s="102"/>
      <c r="B10" s="104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6"/>
      <c r="U10" s="107"/>
      <c r="V10" s="105"/>
      <c r="W10" s="105"/>
      <c r="X10" s="105"/>
      <c r="Y10" s="108"/>
    </row>
    <row r="11" spans="1:25" ht="30.65" customHeight="1" x14ac:dyDescent="0.55000000000000004">
      <c r="A11" s="58"/>
      <c r="B11" s="60"/>
      <c r="C11" s="60"/>
      <c r="D11" s="60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61"/>
      <c r="U11" s="48"/>
      <c r="V11" s="49"/>
      <c r="W11" s="49"/>
      <c r="X11" s="49"/>
      <c r="Y11" s="50"/>
    </row>
    <row r="12" spans="1:25" ht="30.65" customHeight="1" thickBot="1" x14ac:dyDescent="0.6">
      <c r="A12" s="92"/>
      <c r="B12" s="94"/>
      <c r="C12" s="94"/>
      <c r="D12" s="94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95"/>
      <c r="U12" s="71"/>
      <c r="V12" s="72"/>
      <c r="W12" s="72"/>
      <c r="X12" s="72"/>
      <c r="Y12" s="91"/>
    </row>
    <row r="13" spans="1:25" ht="18.5" thickBot="1" x14ac:dyDescent="0.6"/>
    <row r="14" spans="1:25" ht="23" thickBot="1" x14ac:dyDescent="0.6">
      <c r="A14" s="143" t="s">
        <v>126</v>
      </c>
      <c r="B14" s="144"/>
      <c r="C14" s="144"/>
      <c r="D14" s="144"/>
      <c r="E14" s="144"/>
      <c r="F14" s="144"/>
      <c r="G14" s="145"/>
      <c r="K14" s="143" t="s">
        <v>128</v>
      </c>
      <c r="L14" s="144"/>
      <c r="M14" s="144"/>
      <c r="N14" s="144"/>
      <c r="O14" s="144"/>
      <c r="P14" s="144"/>
      <c r="Q14" s="145"/>
    </row>
    <row r="15" spans="1:25" x14ac:dyDescent="0.55000000000000004">
      <c r="A15" s="89" t="s">
        <v>3</v>
      </c>
      <c r="B15" s="90"/>
      <c r="C15" s="90" t="str">
        <f>IF(LEN(B15)&gt;15,"１５文字以下","")</f>
        <v/>
      </c>
      <c r="D15" s="90"/>
      <c r="E15" s="90"/>
      <c r="F15" s="90"/>
      <c r="G15" s="136"/>
      <c r="K15" s="89" t="s">
        <v>3</v>
      </c>
      <c r="L15" s="90"/>
      <c r="M15" s="90" t="str">
        <f>IF(LEN(L15)&gt;15,"１５文字以下","")</f>
        <v/>
      </c>
      <c r="N15" s="90"/>
      <c r="O15" s="90"/>
      <c r="P15" s="90"/>
      <c r="Q15" s="136"/>
    </row>
    <row r="16" spans="1:25" x14ac:dyDescent="0.55000000000000004">
      <c r="A16" s="80" t="s">
        <v>127</v>
      </c>
      <c r="B16" s="81"/>
      <c r="C16" s="81" t="str">
        <f t="shared" ref="C16:C21" si="0">IF(LEN(B16)&gt;15,"１５文字以下","")</f>
        <v/>
      </c>
      <c r="D16" s="81"/>
      <c r="E16" s="81"/>
      <c r="F16" s="81"/>
      <c r="G16" s="126"/>
      <c r="K16" s="80" t="s">
        <v>127</v>
      </c>
      <c r="L16" s="81"/>
      <c r="M16" s="81" t="str">
        <f t="shared" ref="M16:M24" si="1">IF(LEN(L16)&gt;15,"１５文字以下","")</f>
        <v/>
      </c>
      <c r="N16" s="81"/>
      <c r="O16" s="81"/>
      <c r="P16" s="81"/>
      <c r="Q16" s="126"/>
    </row>
    <row r="17" spans="1:25" ht="24" customHeight="1" thickBot="1" x14ac:dyDescent="0.6">
      <c r="A17" s="80" t="s">
        <v>2</v>
      </c>
      <c r="B17" s="81"/>
      <c r="C17" s="81" t="str">
        <f t="shared" si="0"/>
        <v/>
      </c>
      <c r="D17" s="81"/>
      <c r="E17" s="81"/>
      <c r="F17" s="81"/>
      <c r="G17" s="126"/>
      <c r="K17" s="80" t="s">
        <v>2</v>
      </c>
      <c r="L17" s="81"/>
      <c r="M17" s="81" t="str">
        <f t="shared" si="1"/>
        <v/>
      </c>
      <c r="N17" s="81"/>
      <c r="O17" s="81"/>
      <c r="P17" s="81"/>
      <c r="Q17" s="126"/>
    </row>
    <row r="18" spans="1:25" ht="18.5" thickBot="1" x14ac:dyDescent="0.6">
      <c r="A18" s="82" t="s">
        <v>130</v>
      </c>
      <c r="B18" s="83"/>
      <c r="C18" s="81" t="str">
        <f t="shared" si="0"/>
        <v/>
      </c>
      <c r="D18" s="81"/>
      <c r="E18" s="81"/>
      <c r="F18" s="81"/>
      <c r="G18" s="126"/>
      <c r="H18" s="23"/>
      <c r="I18" s="23"/>
      <c r="J18" s="23"/>
      <c r="K18" s="82" t="s">
        <v>130</v>
      </c>
      <c r="L18" s="83"/>
      <c r="M18" s="81" t="str">
        <f t="shared" si="1"/>
        <v/>
      </c>
      <c r="N18" s="81"/>
      <c r="O18" s="81"/>
      <c r="P18" s="81"/>
      <c r="Q18" s="126"/>
      <c r="T18" s="77" t="s">
        <v>51</v>
      </c>
      <c r="U18" s="77"/>
      <c r="V18" s="77"/>
      <c r="W18" s="77"/>
      <c r="X18" s="77"/>
      <c r="Y18" s="77"/>
    </row>
    <row r="19" spans="1:25" x14ac:dyDescent="0.55000000000000004">
      <c r="A19" s="82" t="s">
        <v>132</v>
      </c>
      <c r="B19" s="83"/>
      <c r="C19" s="81" t="str">
        <f t="shared" si="0"/>
        <v/>
      </c>
      <c r="D19" s="81"/>
      <c r="E19" s="81"/>
      <c r="F19" s="81"/>
      <c r="G19" s="126"/>
      <c r="H19" s="23"/>
      <c r="I19" s="23"/>
      <c r="J19" s="23"/>
      <c r="K19" s="82" t="s">
        <v>132</v>
      </c>
      <c r="L19" s="83"/>
      <c r="M19" s="81" t="str">
        <f t="shared" si="1"/>
        <v/>
      </c>
      <c r="N19" s="81"/>
      <c r="O19" s="81"/>
      <c r="P19" s="81"/>
      <c r="Q19" s="126"/>
      <c r="T19" s="73" t="s">
        <v>54</v>
      </c>
      <c r="U19" s="73"/>
      <c r="V19" s="73" t="s">
        <v>53</v>
      </c>
      <c r="W19" s="73"/>
      <c r="X19" s="73" t="s">
        <v>50</v>
      </c>
      <c r="Y19" s="73"/>
    </row>
    <row r="20" spans="1:25" ht="18.5" thickBot="1" x14ac:dyDescent="0.6">
      <c r="A20" s="82" t="s">
        <v>133</v>
      </c>
      <c r="B20" s="83"/>
      <c r="C20" s="81" t="str">
        <f t="shared" si="0"/>
        <v/>
      </c>
      <c r="D20" s="81"/>
      <c r="E20" s="81"/>
      <c r="F20" s="81"/>
      <c r="G20" s="126"/>
      <c r="I20" s="23"/>
      <c r="J20" s="23"/>
      <c r="K20" s="82" t="s">
        <v>133</v>
      </c>
      <c r="L20" s="83"/>
      <c r="M20" s="81" t="str">
        <f t="shared" si="1"/>
        <v/>
      </c>
      <c r="N20" s="81"/>
      <c r="O20" s="81"/>
      <c r="P20" s="81"/>
      <c r="Q20" s="126"/>
      <c r="T20" s="76"/>
      <c r="U20" s="76"/>
      <c r="V20" s="76"/>
      <c r="W20" s="76"/>
      <c r="X20" s="76"/>
      <c r="Y20" s="76"/>
    </row>
    <row r="21" spans="1:25" ht="18.5" thickBot="1" x14ac:dyDescent="0.6">
      <c r="A21" s="51" t="s">
        <v>131</v>
      </c>
      <c r="B21" s="52"/>
      <c r="C21" s="134" t="str">
        <f t="shared" si="0"/>
        <v/>
      </c>
      <c r="D21" s="134"/>
      <c r="E21" s="134"/>
      <c r="F21" s="134"/>
      <c r="G21" s="135"/>
      <c r="K21" s="80" t="s">
        <v>129</v>
      </c>
      <c r="L21" s="81"/>
      <c r="M21" s="81" t="str">
        <f t="shared" si="1"/>
        <v/>
      </c>
      <c r="N21" s="81"/>
      <c r="O21" s="81"/>
      <c r="P21" s="81"/>
      <c r="Q21" s="126"/>
      <c r="T21" s="147"/>
      <c r="U21" s="147"/>
      <c r="V21" s="147"/>
      <c r="W21" s="147"/>
      <c r="X21" s="147"/>
      <c r="Y21" s="147"/>
    </row>
    <row r="22" spans="1:25" ht="18.5" thickBot="1" x14ac:dyDescent="0.6">
      <c r="A22" s="124" t="s">
        <v>134</v>
      </c>
      <c r="B22" s="125"/>
      <c r="C22" s="125"/>
      <c r="D22" s="125"/>
      <c r="E22" s="125"/>
      <c r="F22" s="125"/>
      <c r="G22" s="127"/>
      <c r="K22" s="80" t="s">
        <v>135</v>
      </c>
      <c r="L22" s="81"/>
      <c r="M22" s="81" t="str">
        <f t="shared" si="1"/>
        <v/>
      </c>
      <c r="N22" s="81"/>
      <c r="O22" s="81"/>
      <c r="P22" s="81"/>
      <c r="Q22" s="126"/>
    </row>
    <row r="23" spans="1:25" x14ac:dyDescent="0.55000000000000004">
      <c r="A23" s="128" t="s">
        <v>169</v>
      </c>
      <c r="B23" s="129"/>
      <c r="C23" s="129" t="s">
        <v>173</v>
      </c>
      <c r="D23" s="129"/>
      <c r="E23" s="129" t="s">
        <v>174</v>
      </c>
      <c r="F23" s="129"/>
      <c r="G23" s="132" t="s">
        <v>171</v>
      </c>
      <c r="H23" t="s">
        <v>178</v>
      </c>
      <c r="K23" s="80" t="s">
        <v>153</v>
      </c>
      <c r="L23" s="81"/>
      <c r="M23" s="81" t="str">
        <f t="shared" si="1"/>
        <v/>
      </c>
      <c r="N23" s="81"/>
      <c r="O23" s="81"/>
      <c r="P23" s="81"/>
      <c r="Q23" s="126"/>
    </row>
    <row r="24" spans="1:25" ht="18.5" thickBot="1" x14ac:dyDescent="0.6">
      <c r="A24" s="130"/>
      <c r="B24" s="131"/>
      <c r="C24" s="131"/>
      <c r="D24" s="131"/>
      <c r="E24" s="131"/>
      <c r="F24" s="131"/>
      <c r="G24" s="133"/>
      <c r="H24" t="s">
        <v>179</v>
      </c>
      <c r="K24" s="124" t="s">
        <v>47</v>
      </c>
      <c r="L24" s="125"/>
      <c r="M24" s="125" t="str">
        <f t="shared" si="1"/>
        <v/>
      </c>
      <c r="N24" s="125"/>
      <c r="O24" s="125"/>
      <c r="P24" s="125"/>
      <c r="Q24" s="127"/>
    </row>
  </sheetData>
  <mergeCells count="103">
    <mergeCell ref="A18:B18"/>
    <mergeCell ref="K15:L15"/>
    <mergeCell ref="K16:L16"/>
    <mergeCell ref="K17:L17"/>
    <mergeCell ref="K18:L18"/>
    <mergeCell ref="J5:L6"/>
    <mergeCell ref="N5:P6"/>
    <mergeCell ref="M5:M6"/>
    <mergeCell ref="J7:P7"/>
    <mergeCell ref="C5:I7"/>
    <mergeCell ref="A5:B7"/>
    <mergeCell ref="J10:K10"/>
    <mergeCell ref="L10:N10"/>
    <mergeCell ref="O10:Q10"/>
    <mergeCell ref="A15:B15"/>
    <mergeCell ref="T20:U21"/>
    <mergeCell ref="V20:W21"/>
    <mergeCell ref="X20:Y21"/>
    <mergeCell ref="U12:W12"/>
    <mergeCell ref="X12:Y12"/>
    <mergeCell ref="O12:Q12"/>
    <mergeCell ref="R12:T12"/>
    <mergeCell ref="T18:Y18"/>
    <mergeCell ref="T19:U19"/>
    <mergeCell ref="V19:W19"/>
    <mergeCell ref="X19:Y19"/>
    <mergeCell ref="K14:Q14"/>
    <mergeCell ref="K19:L19"/>
    <mergeCell ref="J12:K12"/>
    <mergeCell ref="L12:N12"/>
    <mergeCell ref="K20:L20"/>
    <mergeCell ref="K21:L21"/>
    <mergeCell ref="U11:W11"/>
    <mergeCell ref="X11:Y11"/>
    <mergeCell ref="R11:T11"/>
    <mergeCell ref="J11:K11"/>
    <mergeCell ref="L11:N11"/>
    <mergeCell ref="O11:Q11"/>
    <mergeCell ref="A17:B17"/>
    <mergeCell ref="A9:D9"/>
    <mergeCell ref="E9:I9"/>
    <mergeCell ref="A10:D10"/>
    <mergeCell ref="E10:I10"/>
    <mergeCell ref="A11:D11"/>
    <mergeCell ref="E11:I11"/>
    <mergeCell ref="A12:D12"/>
    <mergeCell ref="X9:Y9"/>
    <mergeCell ref="U9:W9"/>
    <mergeCell ref="U10:W10"/>
    <mergeCell ref="X10:Y10"/>
    <mergeCell ref="R9:T9"/>
    <mergeCell ref="R10:T10"/>
    <mergeCell ref="J9:K9"/>
    <mergeCell ref="L9:N9"/>
    <mergeCell ref="O9:Q9"/>
    <mergeCell ref="E12:I12"/>
    <mergeCell ref="A21:B21"/>
    <mergeCell ref="A1:G1"/>
    <mergeCell ref="X6:Y7"/>
    <mergeCell ref="V6:W7"/>
    <mergeCell ref="T6:U7"/>
    <mergeCell ref="R6:S7"/>
    <mergeCell ref="N1:Y1"/>
    <mergeCell ref="N2:Y2"/>
    <mergeCell ref="N3:Y3"/>
    <mergeCell ref="N4:Y4"/>
    <mergeCell ref="X5:Y5"/>
    <mergeCell ref="V5:W5"/>
    <mergeCell ref="T5:U5"/>
    <mergeCell ref="R5:S5"/>
    <mergeCell ref="C18:G18"/>
    <mergeCell ref="C19:G19"/>
    <mergeCell ref="A2:H2"/>
    <mergeCell ref="A3:H3"/>
    <mergeCell ref="A4:H4"/>
    <mergeCell ref="A19:B19"/>
    <mergeCell ref="A20:B20"/>
    <mergeCell ref="C20:G20"/>
    <mergeCell ref="A14:G14"/>
    <mergeCell ref="A16:B16"/>
    <mergeCell ref="C21:G21"/>
    <mergeCell ref="M15:Q15"/>
    <mergeCell ref="M16:Q16"/>
    <mergeCell ref="M17:Q17"/>
    <mergeCell ref="M18:Q18"/>
    <mergeCell ref="C15:G15"/>
    <mergeCell ref="C16:G16"/>
    <mergeCell ref="C17:G17"/>
    <mergeCell ref="M19:Q19"/>
    <mergeCell ref="M20:Q20"/>
    <mergeCell ref="M21:Q21"/>
    <mergeCell ref="K24:L24"/>
    <mergeCell ref="M22:Q22"/>
    <mergeCell ref="M23:Q23"/>
    <mergeCell ref="M24:Q24"/>
    <mergeCell ref="A22:B22"/>
    <mergeCell ref="C22:G22"/>
    <mergeCell ref="K22:L22"/>
    <mergeCell ref="K23:L23"/>
    <mergeCell ref="A23:B24"/>
    <mergeCell ref="C23:D24"/>
    <mergeCell ref="E23:F24"/>
    <mergeCell ref="G23:G24"/>
  </mergeCells>
  <phoneticPr fontId="1"/>
  <conditionalFormatting sqref="R5:S7">
    <cfRule type="expression" dxfId="7" priority="4">
      <formula>OR($R$5:$S$7&lt;&gt;"")</formula>
    </cfRule>
  </conditionalFormatting>
  <conditionalFormatting sqref="T5:U7">
    <cfRule type="expression" dxfId="6" priority="2">
      <formula>OR($T4:$U$7&lt;&gt;"")</formula>
    </cfRule>
  </conditionalFormatting>
  <conditionalFormatting sqref="V5:W7">
    <cfRule type="expression" dxfId="5" priority="3">
      <formula>OR($V$5:$W$7&lt;&gt;"")</formula>
    </cfRule>
  </conditionalFormatting>
  <conditionalFormatting sqref="X5:Y7">
    <cfRule type="expression" dxfId="4" priority="1">
      <formula>OR($X$5:$Y$7&lt;&gt;"")</formula>
    </cfRule>
  </conditionalFormatting>
  <dataValidations count="3">
    <dataValidation type="list" sqref="R5:Y5" xr:uid="{F66EAFC2-0A2E-4775-81A0-5EA1430AE8E0}">
      <formula1>" ,発行者,担当者,責任者,運搬者"</formula1>
    </dataValidation>
    <dataValidation type="list" errorStyle="warning" allowBlank="1" showErrorMessage="1" sqref="H8 O8" xr:uid="{2B5029B6-5A59-4AC0-9FA2-87E7D904394C}">
      <formula1>"日中出庫,早出し出庫"</formula1>
    </dataValidation>
    <dataValidation errorStyle="warning" allowBlank="1" sqref="J5 M5:N5" xr:uid="{4AC6B3D4-9705-4174-9228-EE34CE500422}"/>
  </dataValidations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Header>&amp;C&amp;"-,太字"&amp;20宅急便出庫依頼書&amp;R&amp;9発行日：&amp;D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5E8994-F3D3-4D68-B36F-FAF9B8D83892}">
          <x14:formula1>
            <xm:f>ホウスイ冷蔵庫!$B$5:$B$13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EA020-A03D-4C35-BD2C-C2B1803B710A}">
  <sheetPr>
    <pageSetUpPr fitToPage="1"/>
  </sheetPr>
  <dimension ref="A1:AB45"/>
  <sheetViews>
    <sheetView view="pageLayout" zoomScale="115" zoomScaleNormal="85" zoomScalePageLayoutView="115" workbookViewId="0">
      <selection activeCell="Q4" sqref="Q4"/>
    </sheetView>
  </sheetViews>
  <sheetFormatPr defaultRowHeight="18" x14ac:dyDescent="0.55000000000000004"/>
  <cols>
    <col min="1" max="4" width="4.1640625" customWidth="1"/>
    <col min="5" max="5" width="2.6640625" customWidth="1"/>
    <col min="6" max="6" width="4.1640625" customWidth="1"/>
    <col min="7" max="13" width="4.6640625" customWidth="1"/>
    <col min="14" max="14" width="6.08203125" customWidth="1"/>
    <col min="15" max="17" width="4.6640625" customWidth="1"/>
    <col min="18" max="19" width="6.08203125" customWidth="1"/>
    <col min="20" max="21" width="4.6640625" customWidth="1"/>
    <col min="22" max="22" width="4.1640625" customWidth="1"/>
    <col min="23" max="54" width="4.6640625" customWidth="1"/>
  </cols>
  <sheetData>
    <row r="1" spans="1:28" ht="26.5" x14ac:dyDescent="0.55000000000000004">
      <c r="A1" s="113" t="s">
        <v>137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24" t="s">
        <v>41</v>
      </c>
      <c r="N1" s="25"/>
      <c r="O1" s="25"/>
      <c r="P1" s="25"/>
      <c r="Q1" s="25"/>
      <c r="R1" s="151" t="s">
        <v>160</v>
      </c>
      <c r="S1" s="151"/>
      <c r="T1" s="151"/>
      <c r="U1" s="152" t="s">
        <v>162</v>
      </c>
      <c r="V1" s="152"/>
      <c r="W1" s="152"/>
      <c r="X1" s="152"/>
      <c r="Y1" s="152"/>
      <c r="Z1" s="152"/>
      <c r="AA1" s="152"/>
      <c r="AB1" s="152"/>
    </row>
    <row r="2" spans="1:28" ht="26.5" x14ac:dyDescent="0.55000000000000004">
      <c r="A2" s="115" t="str">
        <f>VLOOKUP(A1,[1]ホウスイ冷蔵庫!$B$5:$E$13,2,FALSE)</f>
        <v>東京都中央区豊海町9-1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25"/>
      <c r="N2" s="25"/>
      <c r="O2" s="25"/>
      <c r="P2" s="25"/>
      <c r="Q2" s="25"/>
      <c r="R2" s="120" t="s">
        <v>160</v>
      </c>
      <c r="S2" s="120"/>
      <c r="T2" s="120"/>
      <c r="U2" s="153" t="s">
        <v>163</v>
      </c>
      <c r="V2" s="153"/>
      <c r="W2" s="153"/>
      <c r="X2" s="153"/>
      <c r="Y2" s="153"/>
      <c r="Z2" s="153"/>
      <c r="AA2" s="153"/>
      <c r="AB2" s="153"/>
    </row>
    <row r="3" spans="1:28" ht="26.5" x14ac:dyDescent="0.55000000000000004">
      <c r="A3" s="115" t="str">
        <f>"電話番号 : "&amp;VLOOKUP(A1,[1]ホウスイ冷蔵庫!$B$5:$E$13,3,FALSE)</f>
        <v>電話番号 : 03-3533-3771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25"/>
      <c r="N3" s="25"/>
      <c r="O3" s="25"/>
      <c r="P3" s="25"/>
      <c r="Q3" s="25"/>
      <c r="R3" s="121" t="s">
        <v>160</v>
      </c>
      <c r="S3" s="121"/>
      <c r="T3" s="121"/>
      <c r="U3" s="153" t="s">
        <v>163</v>
      </c>
      <c r="V3" s="153"/>
      <c r="W3" s="153"/>
      <c r="X3" s="153"/>
      <c r="Y3" s="153"/>
      <c r="Z3" s="153"/>
      <c r="AA3" s="153"/>
      <c r="AB3" s="153"/>
    </row>
    <row r="4" spans="1:28" ht="26.5" x14ac:dyDescent="0.55000000000000004">
      <c r="A4" s="115" t="str">
        <f>"FAX番号 : "&amp;VLOOKUP(A1,[1]ホウスイ冷蔵庫!$B$5:$E$13,4,FALSE)</f>
        <v>FAX番号 : 03-3533-3964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25"/>
      <c r="N4" s="25"/>
      <c r="O4" s="25"/>
      <c r="P4" s="25"/>
      <c r="Q4" s="2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18.649999999999999" customHeight="1" x14ac:dyDescent="0.55000000000000004">
      <c r="A5" s="116" t="s">
        <v>136</v>
      </c>
      <c r="B5" s="116"/>
      <c r="C5" s="116"/>
      <c r="D5" s="116"/>
      <c r="E5" s="150">
        <v>46357</v>
      </c>
      <c r="F5" s="150"/>
      <c r="G5" s="150"/>
      <c r="H5" s="150"/>
      <c r="I5" s="150"/>
      <c r="J5" s="150"/>
      <c r="K5" s="150"/>
      <c r="L5" s="150"/>
      <c r="M5" s="111" t="s">
        <v>156</v>
      </c>
      <c r="N5" s="111"/>
      <c r="O5" s="111"/>
      <c r="P5" s="111" t="s">
        <v>157</v>
      </c>
      <c r="Q5" s="111" t="s">
        <v>158</v>
      </c>
      <c r="R5" s="111"/>
      <c r="S5" s="111"/>
      <c r="U5" s="118"/>
      <c r="V5" s="118"/>
      <c r="W5" s="118"/>
      <c r="X5" s="118"/>
      <c r="Y5" s="118"/>
      <c r="Z5" s="118"/>
      <c r="AA5" s="118" t="s">
        <v>42</v>
      </c>
      <c r="AB5" s="118"/>
    </row>
    <row r="6" spans="1:28" ht="23.4" customHeight="1" x14ac:dyDescent="0.55000000000000004">
      <c r="A6" s="116"/>
      <c r="B6" s="116"/>
      <c r="C6" s="116"/>
      <c r="D6" s="116"/>
      <c r="E6" s="150"/>
      <c r="F6" s="150"/>
      <c r="G6" s="150"/>
      <c r="H6" s="150"/>
      <c r="I6" s="150"/>
      <c r="J6" s="150"/>
      <c r="K6" s="150"/>
      <c r="L6" s="150"/>
      <c r="M6" s="111"/>
      <c r="N6" s="111"/>
      <c r="O6" s="111"/>
      <c r="P6" s="111"/>
      <c r="Q6" s="111"/>
      <c r="R6" s="111"/>
      <c r="S6" s="111"/>
      <c r="U6" s="118"/>
      <c r="V6" s="118"/>
      <c r="W6" s="118"/>
      <c r="X6" s="118"/>
      <c r="Y6" s="118"/>
      <c r="Z6" s="118"/>
      <c r="AA6" s="149" t="s">
        <v>164</v>
      </c>
      <c r="AB6" s="149"/>
    </row>
    <row r="7" spans="1:28" ht="23.4" customHeight="1" x14ac:dyDescent="0.55000000000000004">
      <c r="A7" s="116"/>
      <c r="B7" s="116"/>
      <c r="C7" s="116"/>
      <c r="D7" s="116"/>
      <c r="E7" s="150"/>
      <c r="F7" s="150"/>
      <c r="G7" s="150"/>
      <c r="H7" s="150"/>
      <c r="I7" s="150"/>
      <c r="J7" s="150"/>
      <c r="K7" s="150"/>
      <c r="L7" s="150"/>
      <c r="M7" s="112" t="s">
        <v>176</v>
      </c>
      <c r="N7" s="112"/>
      <c r="O7" s="112"/>
      <c r="P7" s="112"/>
      <c r="Q7" s="112"/>
      <c r="R7" s="112"/>
      <c r="S7" s="112"/>
      <c r="U7" s="118"/>
      <c r="V7" s="118"/>
      <c r="W7" s="118"/>
      <c r="X7" s="118"/>
      <c r="Y7" s="118"/>
      <c r="Z7" s="118"/>
      <c r="AA7" s="149"/>
      <c r="AB7" s="149"/>
    </row>
    <row r="8" spans="1:28" ht="10.25" customHeight="1" thickBot="1" x14ac:dyDescent="0.6">
      <c r="A8" s="20"/>
      <c r="B8" s="20"/>
      <c r="C8" s="20"/>
      <c r="D8" s="20"/>
      <c r="E8" s="20"/>
      <c r="F8" s="20"/>
      <c r="G8" s="20"/>
      <c r="H8" s="20"/>
      <c r="I8" s="20"/>
      <c r="J8" s="22"/>
      <c r="K8" s="21"/>
      <c r="L8" s="21"/>
      <c r="M8" s="21"/>
      <c r="N8" s="21"/>
      <c r="O8" s="21"/>
      <c r="P8" s="21"/>
      <c r="Q8" s="21"/>
      <c r="R8" s="21"/>
      <c r="S8" s="22"/>
      <c r="U8" s="18"/>
      <c r="V8" s="18"/>
      <c r="W8" s="18"/>
      <c r="X8" s="18"/>
      <c r="Y8" s="18"/>
      <c r="Z8" s="18"/>
      <c r="AA8" s="18"/>
      <c r="AB8" s="18"/>
    </row>
    <row r="9" spans="1:28" ht="38" customHeight="1" thickBot="1" x14ac:dyDescent="0.6">
      <c r="A9" s="122" t="s">
        <v>55</v>
      </c>
      <c r="B9" s="123"/>
      <c r="C9" s="123"/>
      <c r="D9" s="98"/>
      <c r="E9" s="98"/>
      <c r="F9" s="98"/>
      <c r="G9" s="98" t="s">
        <v>43</v>
      </c>
      <c r="H9" s="98"/>
      <c r="I9" s="98"/>
      <c r="J9" s="98"/>
      <c r="K9" s="98"/>
      <c r="L9" s="96" t="s">
        <v>44</v>
      </c>
      <c r="M9" s="97"/>
      <c r="N9" s="97"/>
      <c r="O9" s="98" t="s">
        <v>45</v>
      </c>
      <c r="P9" s="98"/>
      <c r="Q9" s="98"/>
      <c r="R9" s="98"/>
      <c r="S9" s="98" t="s">
        <v>46</v>
      </c>
      <c r="T9" s="98"/>
      <c r="U9" s="98" t="s">
        <v>47</v>
      </c>
      <c r="V9" s="98"/>
      <c r="W9" s="99"/>
      <c r="X9" s="100" t="s">
        <v>48</v>
      </c>
      <c r="Y9" s="98"/>
      <c r="Z9" s="99"/>
      <c r="AA9" s="98" t="s">
        <v>49</v>
      </c>
      <c r="AB9" s="101"/>
    </row>
    <row r="10" spans="1:28" ht="31.25" customHeight="1" x14ac:dyDescent="0.55000000000000004">
      <c r="A10" s="154" t="s">
        <v>165</v>
      </c>
      <c r="B10" s="103"/>
      <c r="C10" s="103"/>
      <c r="D10" s="104"/>
      <c r="E10" s="104"/>
      <c r="F10" s="104"/>
      <c r="G10" s="155" t="s">
        <v>166</v>
      </c>
      <c r="H10" s="156"/>
      <c r="I10" s="156"/>
      <c r="J10" s="156"/>
      <c r="K10" s="156"/>
      <c r="L10" s="105"/>
      <c r="M10" s="105"/>
      <c r="N10" s="105"/>
      <c r="O10" s="155" t="s">
        <v>167</v>
      </c>
      <c r="P10" s="156"/>
      <c r="Q10" s="156"/>
      <c r="R10" s="156"/>
      <c r="S10" s="155" t="s">
        <v>168</v>
      </c>
      <c r="T10" s="156"/>
      <c r="U10" s="105"/>
      <c r="V10" s="105"/>
      <c r="W10" s="106"/>
      <c r="X10" s="107"/>
      <c r="Y10" s="105"/>
      <c r="Z10" s="105"/>
      <c r="AA10" s="105"/>
      <c r="AB10" s="108"/>
    </row>
    <row r="11" spans="1:28" ht="31.25" customHeight="1" x14ac:dyDescent="0.55000000000000004">
      <c r="A11" s="58"/>
      <c r="B11" s="59"/>
      <c r="C11" s="59"/>
      <c r="D11" s="60"/>
      <c r="E11" s="60"/>
      <c r="F11" s="60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61"/>
      <c r="X11" s="48"/>
      <c r="Y11" s="49"/>
      <c r="Z11" s="49"/>
      <c r="AA11" s="49"/>
      <c r="AB11" s="50"/>
    </row>
    <row r="12" spans="1:28" ht="31.25" customHeight="1" x14ac:dyDescent="0.55000000000000004">
      <c r="A12" s="58"/>
      <c r="B12" s="59"/>
      <c r="C12" s="59"/>
      <c r="D12" s="60"/>
      <c r="E12" s="60"/>
      <c r="F12" s="60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61"/>
      <c r="X12" s="48"/>
      <c r="Y12" s="49"/>
      <c r="Z12" s="49"/>
      <c r="AA12" s="49"/>
      <c r="AB12" s="50"/>
    </row>
    <row r="13" spans="1:28" ht="31.25" customHeight="1" x14ac:dyDescent="0.55000000000000004">
      <c r="A13" s="58"/>
      <c r="B13" s="59"/>
      <c r="C13" s="59"/>
      <c r="D13" s="60"/>
      <c r="E13" s="60"/>
      <c r="F13" s="6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61"/>
      <c r="X13" s="48"/>
      <c r="Y13" s="49"/>
      <c r="Z13" s="49"/>
      <c r="AA13" s="49"/>
      <c r="AB13" s="50"/>
    </row>
    <row r="14" spans="1:28" ht="31.25" customHeight="1" x14ac:dyDescent="0.55000000000000004">
      <c r="A14" s="58"/>
      <c r="B14" s="59"/>
      <c r="C14" s="59"/>
      <c r="D14" s="60"/>
      <c r="E14" s="60"/>
      <c r="F14" s="6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61"/>
      <c r="X14" s="48"/>
      <c r="Y14" s="49"/>
      <c r="Z14" s="49"/>
      <c r="AA14" s="49"/>
      <c r="AB14" s="50"/>
    </row>
    <row r="15" spans="1:28" ht="31.25" customHeight="1" x14ac:dyDescent="0.55000000000000004">
      <c r="A15" s="58"/>
      <c r="B15" s="59"/>
      <c r="C15" s="59"/>
      <c r="D15" s="60"/>
      <c r="E15" s="60"/>
      <c r="F15" s="6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1"/>
      <c r="X15" s="48"/>
      <c r="Y15" s="49"/>
      <c r="Z15" s="49"/>
      <c r="AA15" s="49"/>
      <c r="AB15" s="50"/>
    </row>
    <row r="16" spans="1:28" ht="31.25" customHeight="1" x14ac:dyDescent="0.55000000000000004">
      <c r="A16" s="58"/>
      <c r="B16" s="59"/>
      <c r="C16" s="59"/>
      <c r="D16" s="60"/>
      <c r="E16" s="60"/>
      <c r="F16" s="60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61"/>
      <c r="X16" s="48"/>
      <c r="Y16" s="49"/>
      <c r="Z16" s="49"/>
      <c r="AA16" s="49"/>
      <c r="AB16" s="50"/>
    </row>
    <row r="17" spans="1:28" ht="31.25" customHeight="1" x14ac:dyDescent="0.55000000000000004">
      <c r="A17" s="58"/>
      <c r="B17" s="59"/>
      <c r="C17" s="59"/>
      <c r="D17" s="60"/>
      <c r="E17" s="60"/>
      <c r="F17" s="60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61"/>
      <c r="X17" s="48"/>
      <c r="Y17" s="49"/>
      <c r="Z17" s="49"/>
      <c r="AA17" s="49"/>
      <c r="AB17" s="50"/>
    </row>
    <row r="18" spans="1:28" ht="31.25" customHeight="1" x14ac:dyDescent="0.55000000000000004">
      <c r="A18" s="58"/>
      <c r="B18" s="59"/>
      <c r="C18" s="59"/>
      <c r="D18" s="60"/>
      <c r="E18" s="60"/>
      <c r="F18" s="6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61"/>
      <c r="X18" s="48"/>
      <c r="Y18" s="49"/>
      <c r="Z18" s="49"/>
      <c r="AA18" s="49"/>
      <c r="AB18" s="50"/>
    </row>
    <row r="19" spans="1:28" ht="31.25" customHeight="1" x14ac:dyDescent="0.55000000000000004">
      <c r="A19" s="58"/>
      <c r="B19" s="59"/>
      <c r="C19" s="59"/>
      <c r="D19" s="60"/>
      <c r="E19" s="60"/>
      <c r="F19" s="60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61"/>
      <c r="X19" s="48"/>
      <c r="Y19" s="49"/>
      <c r="Z19" s="49"/>
      <c r="AA19" s="49"/>
      <c r="AB19" s="50"/>
    </row>
    <row r="20" spans="1:28" ht="31.25" customHeight="1" x14ac:dyDescent="0.55000000000000004">
      <c r="A20" s="58"/>
      <c r="B20" s="59"/>
      <c r="C20" s="59"/>
      <c r="D20" s="60"/>
      <c r="E20" s="60"/>
      <c r="F20" s="60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61"/>
      <c r="X20" s="48"/>
      <c r="Y20" s="49"/>
      <c r="Z20" s="49"/>
      <c r="AA20" s="49"/>
      <c r="AB20" s="50"/>
    </row>
    <row r="21" spans="1:28" ht="31.25" customHeight="1" x14ac:dyDescent="0.55000000000000004">
      <c r="A21" s="58"/>
      <c r="B21" s="59"/>
      <c r="C21" s="59"/>
      <c r="D21" s="60"/>
      <c r="E21" s="60"/>
      <c r="F21" s="60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61"/>
      <c r="X21" s="48"/>
      <c r="Y21" s="49"/>
      <c r="Z21" s="49"/>
      <c r="AA21" s="49"/>
      <c r="AB21" s="50"/>
    </row>
    <row r="22" spans="1:28" ht="31.25" customHeight="1" x14ac:dyDescent="0.55000000000000004">
      <c r="A22" s="58"/>
      <c r="B22" s="59"/>
      <c r="C22" s="59"/>
      <c r="D22" s="60"/>
      <c r="E22" s="60"/>
      <c r="F22" s="60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61"/>
      <c r="X22" s="48"/>
      <c r="Y22" s="49"/>
      <c r="Z22" s="49"/>
      <c r="AA22" s="49"/>
      <c r="AB22" s="50"/>
    </row>
    <row r="23" spans="1:28" ht="31.25" customHeight="1" x14ac:dyDescent="0.55000000000000004">
      <c r="A23" s="58"/>
      <c r="B23" s="59"/>
      <c r="C23" s="59"/>
      <c r="D23" s="60"/>
      <c r="E23" s="60"/>
      <c r="F23" s="60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61"/>
      <c r="X23" s="48"/>
      <c r="Y23" s="49"/>
      <c r="Z23" s="49"/>
      <c r="AA23" s="49"/>
      <c r="AB23" s="50"/>
    </row>
    <row r="24" spans="1:28" ht="31.25" customHeight="1" x14ac:dyDescent="0.55000000000000004">
      <c r="A24" s="58"/>
      <c r="B24" s="59"/>
      <c r="C24" s="59"/>
      <c r="D24" s="60"/>
      <c r="E24" s="60"/>
      <c r="F24" s="60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61"/>
      <c r="X24" s="48"/>
      <c r="Y24" s="49"/>
      <c r="Z24" s="49"/>
      <c r="AA24" s="49"/>
      <c r="AB24" s="50"/>
    </row>
    <row r="25" spans="1:28" ht="31.25" customHeight="1" thickBot="1" x14ac:dyDescent="0.6">
      <c r="A25" s="92"/>
      <c r="B25" s="93"/>
      <c r="C25" s="93"/>
      <c r="D25" s="94"/>
      <c r="E25" s="94"/>
      <c r="F25" s="94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95"/>
      <c r="X25" s="71"/>
      <c r="Y25" s="72"/>
      <c r="Z25" s="72"/>
      <c r="AA25" s="72"/>
      <c r="AB25" s="91"/>
    </row>
    <row r="26" spans="1:28" ht="10.25" customHeight="1" thickBot="1" x14ac:dyDescent="0.6"/>
    <row r="27" spans="1:28" ht="33.75" customHeight="1" thickBot="1" x14ac:dyDescent="0.6">
      <c r="B27" s="62" t="s">
        <v>126</v>
      </c>
      <c r="C27" s="63"/>
      <c r="D27" s="63"/>
      <c r="E27" s="63"/>
      <c r="F27" s="63"/>
      <c r="G27" s="63"/>
      <c r="H27" s="63"/>
      <c r="I27" s="63"/>
      <c r="J27" s="63"/>
      <c r="K27" s="63"/>
      <c r="L27" s="64"/>
      <c r="M27" s="28"/>
      <c r="P27" s="62" t="s">
        <v>128</v>
      </c>
      <c r="Q27" s="63"/>
      <c r="R27" s="63"/>
      <c r="S27" s="63"/>
      <c r="T27" s="63"/>
      <c r="U27" s="63"/>
      <c r="V27" s="63"/>
      <c r="W27" s="63"/>
      <c r="X27" s="63"/>
      <c r="Y27" s="63"/>
      <c r="Z27" s="64"/>
    </row>
    <row r="28" spans="1:28" ht="33.75" customHeight="1" x14ac:dyDescent="0.55000000000000004">
      <c r="B28" s="89" t="s">
        <v>3</v>
      </c>
      <c r="C28" s="90"/>
      <c r="D28" s="168" t="s">
        <v>15</v>
      </c>
      <c r="E28" s="168"/>
      <c r="F28" s="168"/>
      <c r="G28" s="168"/>
      <c r="H28" s="168"/>
      <c r="I28" s="168"/>
      <c r="J28" s="168"/>
      <c r="K28" s="168"/>
      <c r="L28" s="169"/>
      <c r="M28" s="30" t="str">
        <f>IF(LEN(D28)&gt;15,"１５文字以下","")</f>
        <v/>
      </c>
      <c r="P28" s="89" t="s">
        <v>3</v>
      </c>
      <c r="Q28" s="90"/>
      <c r="R28" s="168" t="s">
        <v>15</v>
      </c>
      <c r="S28" s="168"/>
      <c r="T28" s="168"/>
      <c r="U28" s="168"/>
      <c r="V28" s="168"/>
      <c r="W28" s="168"/>
      <c r="X28" s="168"/>
      <c r="Y28" s="168"/>
      <c r="Z28" s="169"/>
      <c r="AA28" s="31" t="str">
        <f>IF(LEN(S28)&gt;15,"１５文字以下","")</f>
        <v/>
      </c>
    </row>
    <row r="29" spans="1:28" ht="33.75" customHeight="1" x14ac:dyDescent="0.55000000000000004">
      <c r="B29" s="80" t="s">
        <v>127</v>
      </c>
      <c r="C29" s="81"/>
      <c r="D29" s="157" t="s">
        <v>138</v>
      </c>
      <c r="E29" s="157"/>
      <c r="F29" s="157"/>
      <c r="G29" s="157"/>
      <c r="H29" s="157"/>
      <c r="I29" s="157"/>
      <c r="J29" s="157"/>
      <c r="K29" s="157"/>
      <c r="L29" s="158"/>
      <c r="M29" s="30" t="str">
        <f>IF(LEN(D29)&gt;8,"８文字以下","")</f>
        <v/>
      </c>
      <c r="P29" s="80" t="s">
        <v>127</v>
      </c>
      <c r="Q29" s="81"/>
      <c r="R29" s="157" t="s">
        <v>138</v>
      </c>
      <c r="S29" s="157"/>
      <c r="T29" s="157"/>
      <c r="U29" s="157"/>
      <c r="V29" s="157"/>
      <c r="W29" s="157"/>
      <c r="X29" s="157"/>
      <c r="Y29" s="157"/>
      <c r="Z29" s="158"/>
      <c r="AA29" s="31" t="str">
        <f>IF(LEN(S29)&gt;8,"８文字以下","")</f>
        <v/>
      </c>
    </row>
    <row r="30" spans="1:28" ht="33.75" customHeight="1" x14ac:dyDescent="0.55000000000000004">
      <c r="B30" s="80" t="s">
        <v>2</v>
      </c>
      <c r="C30" s="81"/>
      <c r="D30" s="157" t="s">
        <v>14</v>
      </c>
      <c r="E30" s="157"/>
      <c r="F30" s="157"/>
      <c r="G30" s="157"/>
      <c r="H30" s="157"/>
      <c r="I30" s="157"/>
      <c r="J30" s="157"/>
      <c r="K30" s="157"/>
      <c r="L30" s="158"/>
      <c r="M30" s="30" t="str">
        <f>IF(LEN(D30)&gt;32,"全角３２文字以下","")</f>
        <v/>
      </c>
      <c r="P30" s="80" t="s">
        <v>2</v>
      </c>
      <c r="Q30" s="81"/>
      <c r="R30" s="157" t="s">
        <v>14</v>
      </c>
      <c r="S30" s="157"/>
      <c r="T30" s="157"/>
      <c r="U30" s="157"/>
      <c r="V30" s="157"/>
      <c r="W30" s="157"/>
      <c r="X30" s="157"/>
      <c r="Y30" s="157"/>
      <c r="Z30" s="158"/>
      <c r="AA30" s="31" t="str">
        <f>IF(LEN(S30)&gt;32,"全角３２文字以下","")</f>
        <v/>
      </c>
    </row>
    <row r="31" spans="1:28" ht="33.75" customHeight="1" x14ac:dyDescent="0.55000000000000004">
      <c r="A31" s="27"/>
      <c r="B31" s="82" t="s">
        <v>130</v>
      </c>
      <c r="C31" s="83"/>
      <c r="D31" s="157" t="s">
        <v>139</v>
      </c>
      <c r="E31" s="157"/>
      <c r="F31" s="157"/>
      <c r="G31" s="157"/>
      <c r="H31" s="157"/>
      <c r="I31" s="157"/>
      <c r="J31" s="157"/>
      <c r="K31" s="157"/>
      <c r="L31" s="158"/>
      <c r="M31" s="30" t="str">
        <f>IF(LEN(E31)&gt;16,"全角１６文字以下","")</f>
        <v/>
      </c>
      <c r="N31" s="23"/>
      <c r="P31" s="82" t="s">
        <v>130</v>
      </c>
      <c r="Q31" s="83"/>
      <c r="R31" s="157" t="s">
        <v>139</v>
      </c>
      <c r="S31" s="157"/>
      <c r="T31" s="157"/>
      <c r="U31" s="157"/>
      <c r="V31" s="157"/>
      <c r="W31" s="157"/>
      <c r="X31" s="157"/>
      <c r="Y31" s="157"/>
      <c r="Z31" s="158"/>
      <c r="AA31" s="31" t="str">
        <f>IF(LEN(S31)&gt;16,"全角１６文字以下","")</f>
        <v/>
      </c>
    </row>
    <row r="32" spans="1:28" ht="33.75" customHeight="1" x14ac:dyDescent="0.55000000000000004">
      <c r="A32" s="27"/>
      <c r="B32" s="82" t="s">
        <v>132</v>
      </c>
      <c r="C32" s="83"/>
      <c r="D32" s="157" t="s">
        <v>13</v>
      </c>
      <c r="E32" s="157"/>
      <c r="F32" s="157"/>
      <c r="G32" s="157"/>
      <c r="H32" s="157"/>
      <c r="I32" s="157"/>
      <c r="J32" s="157"/>
      <c r="K32" s="157"/>
      <c r="L32" s="158"/>
      <c r="M32" s="30" t="str">
        <f>IF(LEN(E32)&gt;25,"全角２５文字以下","")</f>
        <v/>
      </c>
      <c r="N32" s="23"/>
      <c r="P32" s="82" t="s">
        <v>132</v>
      </c>
      <c r="Q32" s="83"/>
      <c r="R32" s="157" t="s">
        <v>13</v>
      </c>
      <c r="S32" s="157"/>
      <c r="T32" s="157"/>
      <c r="U32" s="157"/>
      <c r="V32" s="157"/>
      <c r="W32" s="157"/>
      <c r="X32" s="157"/>
      <c r="Y32" s="157"/>
      <c r="Z32" s="158"/>
      <c r="AA32" s="31" t="str">
        <f>IF(LEN(S32)&gt;25,"全角２５文字以下","")</f>
        <v/>
      </c>
    </row>
    <row r="33" spans="1:28" ht="33.75" customHeight="1" x14ac:dyDescent="0.55000000000000004">
      <c r="A33" s="27"/>
      <c r="B33" s="82" t="s">
        <v>133</v>
      </c>
      <c r="C33" s="83"/>
      <c r="D33" s="157" t="s">
        <v>140</v>
      </c>
      <c r="E33" s="157"/>
      <c r="F33" s="157"/>
      <c r="G33" s="157"/>
      <c r="H33" s="157"/>
      <c r="I33" s="157"/>
      <c r="J33" s="157"/>
      <c r="K33" s="157"/>
      <c r="L33" s="158"/>
      <c r="M33" s="30" t="str">
        <f>IF(LEN(E33)&gt;25,"全角２５文字以下","")</f>
        <v/>
      </c>
      <c r="N33" s="23"/>
      <c r="P33" s="82" t="s">
        <v>133</v>
      </c>
      <c r="Q33" s="83"/>
      <c r="R33" s="157" t="s">
        <v>140</v>
      </c>
      <c r="S33" s="157"/>
      <c r="T33" s="157"/>
      <c r="U33" s="157"/>
      <c r="V33" s="157"/>
      <c r="W33" s="157"/>
      <c r="X33" s="157"/>
      <c r="Y33" s="157"/>
      <c r="Z33" s="158"/>
      <c r="AA33" s="31" t="str">
        <f>IF(LEN(S33)&gt;25,"全角２５文字以下","")</f>
        <v/>
      </c>
    </row>
    <row r="34" spans="1:28" ht="33.75" customHeight="1" x14ac:dyDescent="0.55000000000000004">
      <c r="A34" s="27"/>
      <c r="B34" s="82" t="s">
        <v>131</v>
      </c>
      <c r="C34" s="83"/>
      <c r="D34" s="157" t="s">
        <v>141</v>
      </c>
      <c r="E34" s="157"/>
      <c r="F34" s="157"/>
      <c r="G34" s="157"/>
      <c r="H34" s="157"/>
      <c r="I34" s="157"/>
      <c r="J34" s="157"/>
      <c r="K34" s="157"/>
      <c r="L34" s="158"/>
      <c r="M34" s="30" t="str">
        <f>IF(LEN(E34)&gt;16,"全角16文字以下","")</f>
        <v/>
      </c>
      <c r="P34" s="80" t="s">
        <v>129</v>
      </c>
      <c r="Q34" s="81"/>
      <c r="R34" s="157" t="s">
        <v>141</v>
      </c>
      <c r="S34" s="157"/>
      <c r="T34" s="157"/>
      <c r="U34" s="157"/>
      <c r="V34" s="157"/>
      <c r="W34" s="157"/>
      <c r="X34" s="157"/>
      <c r="Y34" s="157"/>
      <c r="Z34" s="158"/>
      <c r="AA34" s="31" t="str">
        <f>IF(LEN(S34)&gt;16,"全角16文字以下","")</f>
        <v/>
      </c>
    </row>
    <row r="35" spans="1:28" ht="33.75" customHeight="1" thickBot="1" x14ac:dyDescent="0.6">
      <c r="B35" s="84" t="s">
        <v>134</v>
      </c>
      <c r="C35" s="85"/>
      <c r="D35" s="159">
        <v>46082</v>
      </c>
      <c r="E35" s="160"/>
      <c r="F35" s="160"/>
      <c r="G35" s="160"/>
      <c r="H35" s="160"/>
      <c r="I35" s="160"/>
      <c r="J35" s="160"/>
      <c r="K35" s="160"/>
      <c r="L35" s="161"/>
      <c r="M35" s="30"/>
      <c r="N35" s="23"/>
      <c r="O35" s="23"/>
      <c r="P35" s="51" t="s">
        <v>135</v>
      </c>
      <c r="Q35" s="52"/>
      <c r="R35" s="162">
        <v>46083</v>
      </c>
      <c r="S35" s="163"/>
      <c r="T35" s="163"/>
      <c r="U35" s="163"/>
      <c r="V35" s="163"/>
      <c r="W35" s="163"/>
      <c r="X35" s="163"/>
      <c r="Y35" s="163"/>
      <c r="Z35" s="164"/>
      <c r="AA35" s="31"/>
    </row>
    <row r="36" spans="1:28" ht="18.5" thickBot="1" x14ac:dyDescent="0.6">
      <c r="B36" s="23"/>
      <c r="C36" s="23"/>
      <c r="E36" s="23"/>
      <c r="F36" s="23"/>
      <c r="G36" s="23"/>
      <c r="H36" s="23"/>
      <c r="I36" s="23"/>
      <c r="J36" s="23"/>
      <c r="L36" s="23"/>
      <c r="N36" s="23"/>
      <c r="O36" s="23"/>
      <c r="P36" s="51" t="s">
        <v>153</v>
      </c>
      <c r="Q36" s="52"/>
      <c r="R36" s="162" t="s">
        <v>146</v>
      </c>
      <c r="S36" s="162"/>
      <c r="T36" s="162"/>
      <c r="U36" s="162"/>
      <c r="V36" s="162"/>
      <c r="W36" s="162"/>
      <c r="X36" s="162"/>
      <c r="Y36" s="162"/>
      <c r="Z36" s="165"/>
      <c r="AA36" s="32"/>
    </row>
    <row r="37" spans="1:28" x14ac:dyDescent="0.55000000000000004">
      <c r="B37" s="36" t="s">
        <v>169</v>
      </c>
      <c r="C37" s="37"/>
      <c r="D37" s="42" t="s">
        <v>170</v>
      </c>
      <c r="E37" s="42"/>
      <c r="F37" s="42"/>
      <c r="G37" s="33"/>
      <c r="H37" s="42" t="s">
        <v>172</v>
      </c>
      <c r="I37" s="42"/>
      <c r="J37" s="33"/>
      <c r="K37" s="42" t="s">
        <v>171</v>
      </c>
      <c r="L37" s="45"/>
      <c r="P37" s="38"/>
      <c r="Q37" s="39"/>
      <c r="R37" s="170"/>
      <c r="S37" s="170"/>
      <c r="T37" s="170"/>
      <c r="U37" s="170"/>
      <c r="V37" s="170"/>
      <c r="W37" s="170"/>
      <c r="X37" s="170"/>
      <c r="Y37" s="170"/>
      <c r="Z37" s="171"/>
      <c r="AA37" s="32"/>
    </row>
    <row r="38" spans="1:28" ht="18.75" customHeight="1" x14ac:dyDescent="0.55000000000000004">
      <c r="B38" s="38"/>
      <c r="C38" s="39"/>
      <c r="D38" s="43"/>
      <c r="E38" s="43"/>
      <c r="F38" s="43"/>
      <c r="G38" t="s">
        <v>157</v>
      </c>
      <c r="H38" s="43"/>
      <c r="I38" s="43"/>
      <c r="J38" t="s">
        <v>157</v>
      </c>
      <c r="K38" s="43"/>
      <c r="L38" s="46"/>
      <c r="N38" s="23"/>
      <c r="O38" s="23"/>
      <c r="P38" s="51" t="s">
        <v>47</v>
      </c>
      <c r="Q38" s="52"/>
      <c r="R38" s="162"/>
      <c r="S38" s="162"/>
      <c r="T38" s="162"/>
      <c r="U38" s="162"/>
      <c r="V38" s="162"/>
      <c r="W38" s="162"/>
      <c r="X38" s="162"/>
      <c r="Y38" s="162"/>
      <c r="Z38" s="165"/>
      <c r="AA38" s="57" t="str">
        <f>IF(LEN(R38)&gt;22,"全角２２文字以下","")</f>
        <v/>
      </c>
    </row>
    <row r="39" spans="1:28" ht="19.5" customHeight="1" thickBot="1" x14ac:dyDescent="0.6">
      <c r="B39" s="40"/>
      <c r="C39" s="41"/>
      <c r="D39" s="44"/>
      <c r="E39" s="44"/>
      <c r="F39" s="44"/>
      <c r="G39" s="34"/>
      <c r="H39" s="44"/>
      <c r="I39" s="44"/>
      <c r="J39" s="34"/>
      <c r="K39" s="44"/>
      <c r="L39" s="47"/>
      <c r="P39" s="40"/>
      <c r="Q39" s="41"/>
      <c r="R39" s="166"/>
      <c r="S39" s="166"/>
      <c r="T39" s="166"/>
      <c r="U39" s="166"/>
      <c r="V39" s="166"/>
      <c r="W39" s="166"/>
      <c r="X39" s="166"/>
      <c r="Y39" s="166"/>
      <c r="Z39" s="167"/>
      <c r="AA39" s="57"/>
    </row>
    <row r="40" spans="1:28" ht="23" thickBot="1" x14ac:dyDescent="0.6">
      <c r="B40" s="109" t="s">
        <v>175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</row>
    <row r="41" spans="1:28" ht="18.5" thickBot="1" x14ac:dyDescent="0.6">
      <c r="B41" s="23"/>
      <c r="J41" s="23"/>
      <c r="W41" s="77" t="s">
        <v>51</v>
      </c>
      <c r="X41" s="77"/>
      <c r="Y41" s="77"/>
      <c r="Z41" s="77"/>
      <c r="AA41" s="77"/>
      <c r="AB41" s="77"/>
    </row>
    <row r="42" spans="1:28" x14ac:dyDescent="0.55000000000000004">
      <c r="W42" s="73" t="s">
        <v>54</v>
      </c>
      <c r="X42" s="73"/>
      <c r="Y42" s="73" t="s">
        <v>53</v>
      </c>
      <c r="Z42" s="73"/>
      <c r="AA42" s="73" t="s">
        <v>50</v>
      </c>
      <c r="AB42" s="73"/>
    </row>
    <row r="43" spans="1:28" x14ac:dyDescent="0.55000000000000004">
      <c r="W43" s="74"/>
      <c r="X43" s="74"/>
      <c r="Y43" s="74"/>
      <c r="Z43" s="74"/>
      <c r="AA43" s="74"/>
      <c r="AB43" s="74"/>
    </row>
    <row r="44" spans="1:28" x14ac:dyDescent="0.55000000000000004">
      <c r="W44" s="75"/>
      <c r="X44" s="75"/>
      <c r="Y44" s="75"/>
      <c r="Z44" s="75"/>
      <c r="AA44" s="75"/>
      <c r="AB44" s="75"/>
    </row>
    <row r="45" spans="1:28" ht="18.5" thickBot="1" x14ac:dyDescent="0.6">
      <c r="W45" s="76"/>
      <c r="X45" s="76"/>
      <c r="Y45" s="76"/>
      <c r="Z45" s="76"/>
      <c r="AA45" s="76"/>
      <c r="AB45" s="76"/>
    </row>
  </sheetData>
  <mergeCells count="211">
    <mergeCell ref="L9:N9"/>
    <mergeCell ref="B27:L27"/>
    <mergeCell ref="P27:Z27"/>
    <mergeCell ref="B28:C28"/>
    <mergeCell ref="D28:L28"/>
    <mergeCell ref="P28:Q28"/>
    <mergeCell ref="R28:Z28"/>
    <mergeCell ref="W43:X45"/>
    <mergeCell ref="Y43:Z45"/>
    <mergeCell ref="P36:Q37"/>
    <mergeCell ref="R36:Z37"/>
    <mergeCell ref="B40:L40"/>
    <mergeCell ref="B37:C39"/>
    <mergeCell ref="D37:F39"/>
    <mergeCell ref="H37:I39"/>
    <mergeCell ref="K37:L39"/>
    <mergeCell ref="R32:Z32"/>
    <mergeCell ref="B29:C29"/>
    <mergeCell ref="D29:L29"/>
    <mergeCell ref="P29:Q29"/>
    <mergeCell ref="R29:Z29"/>
    <mergeCell ref="B30:C30"/>
    <mergeCell ref="D30:L30"/>
    <mergeCell ref="P30:Q30"/>
    <mergeCell ref="AA43:AB45"/>
    <mergeCell ref="R2:T2"/>
    <mergeCell ref="R3:T3"/>
    <mergeCell ref="P38:Q39"/>
    <mergeCell ref="R38:Z39"/>
    <mergeCell ref="AA38:AA39"/>
    <mergeCell ref="W41:AB41"/>
    <mergeCell ref="W42:X42"/>
    <mergeCell ref="Y42:Z42"/>
    <mergeCell ref="AA42:AB42"/>
    <mergeCell ref="AA9:AB9"/>
    <mergeCell ref="X13:Z13"/>
    <mergeCell ref="AA13:AB13"/>
    <mergeCell ref="X11:Z11"/>
    <mergeCell ref="AA11:AB11"/>
    <mergeCell ref="X25:Z25"/>
    <mergeCell ref="O9:R9"/>
    <mergeCell ref="S9:T9"/>
    <mergeCell ref="U9:W9"/>
    <mergeCell ref="X9:Z9"/>
    <mergeCell ref="AA25:AB25"/>
    <mergeCell ref="X23:Z23"/>
    <mergeCell ref="AA23:AB23"/>
    <mergeCell ref="X21:Z21"/>
    <mergeCell ref="AA21:AB21"/>
    <mergeCell ref="X19:Z19"/>
    <mergeCell ref="AA19:AB19"/>
    <mergeCell ref="X17:Z17"/>
    <mergeCell ref="AA17:AB17"/>
    <mergeCell ref="B35:C35"/>
    <mergeCell ref="D35:L35"/>
    <mergeCell ref="P35:Q35"/>
    <mergeCell ref="R35:Z35"/>
    <mergeCell ref="B33:C33"/>
    <mergeCell ref="D33:L33"/>
    <mergeCell ref="P33:Q33"/>
    <mergeCell ref="R33:Z33"/>
    <mergeCell ref="B34:C34"/>
    <mergeCell ref="D34:L34"/>
    <mergeCell ref="P34:Q34"/>
    <mergeCell ref="R34:Z34"/>
    <mergeCell ref="B31:C31"/>
    <mergeCell ref="D31:L31"/>
    <mergeCell ref="P31:Q31"/>
    <mergeCell ref="R31:Z31"/>
    <mergeCell ref="B32:C32"/>
    <mergeCell ref="D32:L32"/>
    <mergeCell ref="P32:Q32"/>
    <mergeCell ref="R30:Z30"/>
    <mergeCell ref="A25:F25"/>
    <mergeCell ref="G25:K25"/>
    <mergeCell ref="L25:N25"/>
    <mergeCell ref="O25:R25"/>
    <mergeCell ref="S25:T25"/>
    <mergeCell ref="U25:W25"/>
    <mergeCell ref="A24:F24"/>
    <mergeCell ref="G24:K24"/>
    <mergeCell ref="L24:N24"/>
    <mergeCell ref="O24:R24"/>
    <mergeCell ref="S24:T24"/>
    <mergeCell ref="U24:W24"/>
    <mergeCell ref="X24:Z24"/>
    <mergeCell ref="AA24:AB24"/>
    <mergeCell ref="A23:F23"/>
    <mergeCell ref="G23:K23"/>
    <mergeCell ref="L23:N23"/>
    <mergeCell ref="O23:R23"/>
    <mergeCell ref="S23:T23"/>
    <mergeCell ref="U23:W23"/>
    <mergeCell ref="A22:F22"/>
    <mergeCell ref="G22:K22"/>
    <mergeCell ref="L22:N22"/>
    <mergeCell ref="O22:R22"/>
    <mergeCell ref="S22:T22"/>
    <mergeCell ref="U22:W22"/>
    <mergeCell ref="X22:Z22"/>
    <mergeCell ref="AA22:AB22"/>
    <mergeCell ref="A21:F21"/>
    <mergeCell ref="G21:K21"/>
    <mergeCell ref="L21:N21"/>
    <mergeCell ref="O21:R21"/>
    <mergeCell ref="S21:T21"/>
    <mergeCell ref="U21:W21"/>
    <mergeCell ref="A20:F20"/>
    <mergeCell ref="G20:K20"/>
    <mergeCell ref="L20:N20"/>
    <mergeCell ref="O20:R20"/>
    <mergeCell ref="S20:T20"/>
    <mergeCell ref="U20:W20"/>
    <mergeCell ref="X20:Z20"/>
    <mergeCell ref="AA20:AB20"/>
    <mergeCell ref="A19:F19"/>
    <mergeCell ref="G19:K19"/>
    <mergeCell ref="L19:N19"/>
    <mergeCell ref="O19:R19"/>
    <mergeCell ref="S19:T19"/>
    <mergeCell ref="U19:W19"/>
    <mergeCell ref="A18:F18"/>
    <mergeCell ref="G18:K18"/>
    <mergeCell ref="L18:N18"/>
    <mergeCell ref="O18:R18"/>
    <mergeCell ref="S18:T18"/>
    <mergeCell ref="U18:W18"/>
    <mergeCell ref="X18:Z18"/>
    <mergeCell ref="AA18:AB18"/>
    <mergeCell ref="A17:F17"/>
    <mergeCell ref="G17:K17"/>
    <mergeCell ref="L17:N17"/>
    <mergeCell ref="O17:R17"/>
    <mergeCell ref="S17:T17"/>
    <mergeCell ref="U17:W17"/>
    <mergeCell ref="A16:F16"/>
    <mergeCell ref="G16:K16"/>
    <mergeCell ref="L16:N16"/>
    <mergeCell ref="O16:R16"/>
    <mergeCell ref="S16:T16"/>
    <mergeCell ref="U16:W16"/>
    <mergeCell ref="X16:Z16"/>
    <mergeCell ref="AA16:AB16"/>
    <mergeCell ref="A15:F15"/>
    <mergeCell ref="G15:K15"/>
    <mergeCell ref="L15:N15"/>
    <mergeCell ref="O15:R15"/>
    <mergeCell ref="S15:T15"/>
    <mergeCell ref="U15:W15"/>
    <mergeCell ref="A14:F14"/>
    <mergeCell ref="G14:K14"/>
    <mergeCell ref="L14:N14"/>
    <mergeCell ref="O14:R14"/>
    <mergeCell ref="S14:T14"/>
    <mergeCell ref="U14:W14"/>
    <mergeCell ref="X14:Z14"/>
    <mergeCell ref="AA14:AB14"/>
    <mergeCell ref="X15:Z15"/>
    <mergeCell ref="AA15:AB15"/>
    <mergeCell ref="A13:F13"/>
    <mergeCell ref="G13:K13"/>
    <mergeCell ref="L13:N13"/>
    <mergeCell ref="O13:R13"/>
    <mergeCell ref="S13:T13"/>
    <mergeCell ref="U13:W13"/>
    <mergeCell ref="A12:F12"/>
    <mergeCell ref="G12:K12"/>
    <mergeCell ref="L12:N12"/>
    <mergeCell ref="O12:R12"/>
    <mergeCell ref="S12:T12"/>
    <mergeCell ref="U12:W12"/>
    <mergeCell ref="X12:Z12"/>
    <mergeCell ref="AA12:AB12"/>
    <mergeCell ref="A11:F11"/>
    <mergeCell ref="G11:K11"/>
    <mergeCell ref="L11:N11"/>
    <mergeCell ref="O11:R11"/>
    <mergeCell ref="S11:T11"/>
    <mergeCell ref="U11:W11"/>
    <mergeCell ref="A10:F10"/>
    <mergeCell ref="G10:K10"/>
    <mergeCell ref="L10:N10"/>
    <mergeCell ref="O10:R10"/>
    <mergeCell ref="S10:T10"/>
    <mergeCell ref="U10:W10"/>
    <mergeCell ref="X10:Z10"/>
    <mergeCell ref="AA10:AB10"/>
    <mergeCell ref="AA5:AB5"/>
    <mergeCell ref="U6:V7"/>
    <mergeCell ref="W6:X7"/>
    <mergeCell ref="Y6:Z7"/>
    <mergeCell ref="AA6:AB7"/>
    <mergeCell ref="A9:F9"/>
    <mergeCell ref="G9:K9"/>
    <mergeCell ref="A1:L1"/>
    <mergeCell ref="A2:L2"/>
    <mergeCell ref="A3:L3"/>
    <mergeCell ref="A4:L4"/>
    <mergeCell ref="A5:D7"/>
    <mergeCell ref="E5:L7"/>
    <mergeCell ref="U5:V5"/>
    <mergeCell ref="W5:X5"/>
    <mergeCell ref="Y5:Z5"/>
    <mergeCell ref="R1:T1"/>
    <mergeCell ref="U1:AB1"/>
    <mergeCell ref="U2:AB2"/>
    <mergeCell ref="U3:AB3"/>
    <mergeCell ref="M5:O6"/>
    <mergeCell ref="Q5:S6"/>
    <mergeCell ref="P5:P6"/>
    <mergeCell ref="M7:S7"/>
  </mergeCells>
  <phoneticPr fontId="1"/>
  <conditionalFormatting sqref="U5:V7">
    <cfRule type="expression" dxfId="3" priority="4">
      <formula>OR($U$5:$V$7&lt;&gt;"")</formula>
    </cfRule>
  </conditionalFormatting>
  <conditionalFormatting sqref="W5:X7">
    <cfRule type="expression" dxfId="2" priority="2">
      <formula>OR($W4:$X$7&lt;&gt;"")</formula>
    </cfRule>
  </conditionalFormatting>
  <conditionalFormatting sqref="Y5:Z7">
    <cfRule type="expression" dxfId="1" priority="3">
      <formula>OR($Y$5:$Z$7&lt;&gt;"")</formula>
    </cfRule>
  </conditionalFormatting>
  <conditionalFormatting sqref="AA5:AB7">
    <cfRule type="expression" dxfId="0" priority="1">
      <formula>OR($AA$5:$AB$7&lt;&gt;"")</formula>
    </cfRule>
  </conditionalFormatting>
  <dataValidations count="3">
    <dataValidation errorStyle="warning" allowBlank="1" sqref="M5 P5:Q5" xr:uid="{256678F7-877F-4011-A423-52D6A576A749}"/>
    <dataValidation type="list" errorStyle="warning" allowBlank="1" showErrorMessage="1" sqref="J8 S8" xr:uid="{4D390D7E-206D-4EE0-840B-B80EA2406501}">
      <formula1>"日中出庫,早出し出庫"</formula1>
    </dataValidation>
    <dataValidation type="list" sqref="U5:AB5" xr:uid="{A793E8DF-746C-4AA7-AE5C-974AC02C436A}">
      <formula1>" ,発行者,担当者,責任者,運搬者"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&amp;C&amp;"-,太字"&amp;20宅急便出庫依頼書&amp;R&amp;9発行日：&amp;D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A1B1F0-10AA-406E-8C36-FD4926AA795B}">
          <x14:formula1>
            <xm:f>クロネコヤマトマスタ!$D$46:$D$51</xm:f>
          </x14:formula1>
          <xm:sqref>R36:Z37</xm:sqref>
        </x14:dataValidation>
        <x14:dataValidation type="list" allowBlank="1" showInputMessage="1" showErrorMessage="1" xr:uid="{92FB43E8-42F1-4ABB-BCD3-505CC708AC39}">
          <x14:formula1>
            <xm:f>ホウスイ冷蔵庫!$B$5:$B$13</xm:f>
          </x14:formula1>
          <xm:sqref>A1:L1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C54F-DBD6-48A8-A850-F92050553D8E}">
  <sheetPr>
    <pageSetUpPr fitToPage="1"/>
  </sheetPr>
  <dimension ref="B2:E13"/>
  <sheetViews>
    <sheetView zoomScale="70" zoomScaleNormal="70" workbookViewId="0">
      <selection activeCell="C7" sqref="C7"/>
    </sheetView>
  </sheetViews>
  <sheetFormatPr defaultRowHeight="18" x14ac:dyDescent="0.55000000000000004"/>
  <cols>
    <col min="2" max="2" width="21.6640625" customWidth="1"/>
    <col min="3" max="3" width="41.08203125" customWidth="1"/>
    <col min="4" max="5" width="16.9140625" customWidth="1"/>
  </cols>
  <sheetData>
    <row r="2" spans="2:5" ht="22.5" x14ac:dyDescent="0.55000000000000004">
      <c r="B2" s="1" t="s">
        <v>0</v>
      </c>
    </row>
    <row r="3" spans="2:5" ht="18.5" thickBot="1" x14ac:dyDescent="0.6"/>
    <row r="4" spans="2:5" ht="18.5" thickBot="1" x14ac:dyDescent="0.6">
      <c r="B4" s="2" t="s">
        <v>1</v>
      </c>
      <c r="C4" s="3" t="s">
        <v>2</v>
      </c>
      <c r="D4" s="3" t="s">
        <v>3</v>
      </c>
      <c r="E4" s="4" t="s">
        <v>4</v>
      </c>
    </row>
    <row r="5" spans="2:5" ht="28.25" customHeight="1" x14ac:dyDescent="0.55000000000000004">
      <c r="B5" s="5" t="s">
        <v>5</v>
      </c>
      <c r="C5" s="6" t="s">
        <v>6</v>
      </c>
      <c r="D5" s="7" t="s">
        <v>7</v>
      </c>
      <c r="E5" s="8" t="s">
        <v>8</v>
      </c>
    </row>
    <row r="6" spans="2:5" ht="28.25" customHeight="1" x14ac:dyDescent="0.55000000000000004">
      <c r="B6" s="9" t="s">
        <v>9</v>
      </c>
      <c r="C6" s="10" t="s">
        <v>10</v>
      </c>
      <c r="D6" s="11" t="s">
        <v>11</v>
      </c>
      <c r="E6" s="12" t="s">
        <v>12</v>
      </c>
    </row>
    <row r="7" spans="2:5" ht="28.25" customHeight="1" x14ac:dyDescent="0.55000000000000004">
      <c r="B7" s="9" t="s">
        <v>13</v>
      </c>
      <c r="C7" s="10" t="s">
        <v>14</v>
      </c>
      <c r="D7" s="11" t="s">
        <v>15</v>
      </c>
      <c r="E7" s="12" t="s">
        <v>16</v>
      </c>
    </row>
    <row r="8" spans="2:5" ht="28.25" customHeight="1" x14ac:dyDescent="0.55000000000000004">
      <c r="B8" s="9" t="s">
        <v>17</v>
      </c>
      <c r="C8" s="10" t="s">
        <v>18</v>
      </c>
      <c r="D8" s="11" t="s">
        <v>19</v>
      </c>
      <c r="E8" s="12" t="s">
        <v>20</v>
      </c>
    </row>
    <row r="9" spans="2:5" ht="28.25" customHeight="1" x14ac:dyDescent="0.55000000000000004">
      <c r="B9" s="9" t="s">
        <v>21</v>
      </c>
      <c r="C9" s="10" t="s">
        <v>22</v>
      </c>
      <c r="D9" s="11" t="s">
        <v>23</v>
      </c>
      <c r="E9" s="12" t="s">
        <v>24</v>
      </c>
    </row>
    <row r="10" spans="2:5" ht="28.25" customHeight="1" x14ac:dyDescent="0.55000000000000004">
      <c r="B10" s="9" t="s">
        <v>25</v>
      </c>
      <c r="C10" s="13" t="s">
        <v>26</v>
      </c>
      <c r="D10" s="11" t="s">
        <v>27</v>
      </c>
      <c r="E10" s="12" t="s">
        <v>28</v>
      </c>
    </row>
    <row r="11" spans="2:5" ht="28.25" customHeight="1" x14ac:dyDescent="0.55000000000000004">
      <c r="B11" s="9" t="s">
        <v>29</v>
      </c>
      <c r="C11" s="10" t="s">
        <v>30</v>
      </c>
      <c r="D11" s="11" t="s">
        <v>31</v>
      </c>
      <c r="E11" s="12" t="s">
        <v>32</v>
      </c>
    </row>
    <row r="12" spans="2:5" ht="28.25" customHeight="1" x14ac:dyDescent="0.55000000000000004">
      <c r="B12" s="9" t="s">
        <v>33</v>
      </c>
      <c r="C12" s="13" t="s">
        <v>34</v>
      </c>
      <c r="D12" s="11" t="s">
        <v>35</v>
      </c>
      <c r="E12" s="12" t="s">
        <v>36</v>
      </c>
    </row>
    <row r="13" spans="2:5" ht="28.25" customHeight="1" thickBot="1" x14ac:dyDescent="0.6">
      <c r="B13" s="14" t="s">
        <v>37</v>
      </c>
      <c r="C13" s="15" t="s">
        <v>38</v>
      </c>
      <c r="D13" s="16" t="s">
        <v>39</v>
      </c>
      <c r="E13" s="17" t="s">
        <v>40</v>
      </c>
    </row>
  </sheetData>
  <phoneticPr fontId="1"/>
  <pageMargins left="0.7" right="0.7" top="0.75" bottom="0.75" header="0.3" footer="0.3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64BD-7B88-48F4-8B17-699A27E74C61}">
  <dimension ref="A1:E51"/>
  <sheetViews>
    <sheetView workbookViewId="0">
      <selection activeCell="D50" sqref="D50"/>
    </sheetView>
  </sheetViews>
  <sheetFormatPr defaultRowHeight="18" x14ac:dyDescent="0.55000000000000004"/>
  <cols>
    <col min="2" max="2" width="36.08203125" customWidth="1"/>
  </cols>
  <sheetData>
    <row r="1" spans="1:3" x14ac:dyDescent="0.55000000000000004">
      <c r="A1" t="s">
        <v>57</v>
      </c>
      <c r="C1" t="s">
        <v>96</v>
      </c>
    </row>
    <row r="2" spans="1:3" x14ac:dyDescent="0.55000000000000004">
      <c r="A2" t="s">
        <v>58</v>
      </c>
      <c r="B2" t="s">
        <v>59</v>
      </c>
      <c r="C2" t="s">
        <v>97</v>
      </c>
    </row>
    <row r="3" spans="1:3" x14ac:dyDescent="0.55000000000000004">
      <c r="B3" t="s">
        <v>60</v>
      </c>
      <c r="C3" t="s">
        <v>98</v>
      </c>
    </row>
    <row r="4" spans="1:3" x14ac:dyDescent="0.55000000000000004">
      <c r="A4" t="s">
        <v>58</v>
      </c>
      <c r="B4" t="s">
        <v>61</v>
      </c>
      <c r="C4" t="s">
        <v>99</v>
      </c>
    </row>
    <row r="5" spans="1:3" x14ac:dyDescent="0.55000000000000004">
      <c r="A5" t="s">
        <v>58</v>
      </c>
      <c r="B5" t="s">
        <v>62</v>
      </c>
      <c r="C5" t="s">
        <v>100</v>
      </c>
    </row>
    <row r="6" spans="1:3" x14ac:dyDescent="0.55000000000000004">
      <c r="B6" t="s">
        <v>63</v>
      </c>
      <c r="C6" t="s">
        <v>101</v>
      </c>
    </row>
    <row r="7" spans="1:3" x14ac:dyDescent="0.55000000000000004">
      <c r="B7" t="s">
        <v>64</v>
      </c>
      <c r="C7" t="s">
        <v>102</v>
      </c>
    </row>
    <row r="8" spans="1:3" x14ac:dyDescent="0.55000000000000004">
      <c r="B8" t="s">
        <v>65</v>
      </c>
      <c r="C8" t="s">
        <v>103</v>
      </c>
    </row>
    <row r="9" spans="1:3" x14ac:dyDescent="0.55000000000000004">
      <c r="A9" t="s">
        <v>58</v>
      </c>
      <c r="B9" t="s">
        <v>66</v>
      </c>
      <c r="C9" t="s">
        <v>104</v>
      </c>
    </row>
    <row r="10" spans="1:3" x14ac:dyDescent="0.55000000000000004">
      <c r="B10" t="s">
        <v>67</v>
      </c>
      <c r="C10" t="s">
        <v>105</v>
      </c>
    </row>
    <row r="11" spans="1:3" x14ac:dyDescent="0.55000000000000004">
      <c r="B11" t="s">
        <v>68</v>
      </c>
    </row>
    <row r="12" spans="1:3" x14ac:dyDescent="0.55000000000000004">
      <c r="B12" t="s">
        <v>69</v>
      </c>
      <c r="C12" t="s">
        <v>106</v>
      </c>
    </row>
    <row r="13" spans="1:3" x14ac:dyDescent="0.55000000000000004">
      <c r="B13" t="s">
        <v>70</v>
      </c>
      <c r="C13" t="s">
        <v>107</v>
      </c>
    </row>
    <row r="14" spans="1:3" x14ac:dyDescent="0.55000000000000004">
      <c r="B14" t="s">
        <v>71</v>
      </c>
      <c r="C14" t="s">
        <v>108</v>
      </c>
    </row>
    <row r="15" spans="1:3" x14ac:dyDescent="0.55000000000000004">
      <c r="B15" t="s">
        <v>72</v>
      </c>
      <c r="C15" t="s">
        <v>109</v>
      </c>
    </row>
    <row r="16" spans="1:3" x14ac:dyDescent="0.55000000000000004">
      <c r="B16" t="s">
        <v>73</v>
      </c>
      <c r="C16" t="s">
        <v>110</v>
      </c>
    </row>
    <row r="17" spans="2:3" x14ac:dyDescent="0.55000000000000004">
      <c r="B17" t="s">
        <v>74</v>
      </c>
      <c r="C17" t="s">
        <v>111</v>
      </c>
    </row>
    <row r="18" spans="2:3" x14ac:dyDescent="0.55000000000000004">
      <c r="B18" t="s">
        <v>75</v>
      </c>
      <c r="C18" t="s">
        <v>112</v>
      </c>
    </row>
    <row r="19" spans="2:3" x14ac:dyDescent="0.55000000000000004">
      <c r="B19" t="s">
        <v>76</v>
      </c>
      <c r="C19" t="s">
        <v>113</v>
      </c>
    </row>
    <row r="20" spans="2:3" x14ac:dyDescent="0.55000000000000004">
      <c r="B20" t="s">
        <v>77</v>
      </c>
      <c r="C20" t="s">
        <v>114</v>
      </c>
    </row>
    <row r="21" spans="2:3" ht="20.25" customHeight="1" x14ac:dyDescent="0.55000000000000004">
      <c r="B21" t="s">
        <v>78</v>
      </c>
      <c r="C21" s="29" t="s">
        <v>142</v>
      </c>
    </row>
    <row r="22" spans="2:3" x14ac:dyDescent="0.55000000000000004">
      <c r="B22" t="s">
        <v>79</v>
      </c>
      <c r="C22" t="s">
        <v>115</v>
      </c>
    </row>
    <row r="23" spans="2:3" x14ac:dyDescent="0.55000000000000004">
      <c r="B23" t="s">
        <v>80</v>
      </c>
      <c r="C23" t="s">
        <v>116</v>
      </c>
    </row>
    <row r="24" spans="2:3" x14ac:dyDescent="0.55000000000000004">
      <c r="B24" t="s">
        <v>81</v>
      </c>
      <c r="C24" t="s">
        <v>117</v>
      </c>
    </row>
    <row r="25" spans="2:3" x14ac:dyDescent="0.55000000000000004">
      <c r="B25" t="s">
        <v>82</v>
      </c>
      <c r="C25" t="s">
        <v>118</v>
      </c>
    </row>
    <row r="26" spans="2:3" x14ac:dyDescent="0.55000000000000004">
      <c r="B26" t="s">
        <v>83</v>
      </c>
      <c r="C26" t="s">
        <v>119</v>
      </c>
    </row>
    <row r="27" spans="2:3" x14ac:dyDescent="0.55000000000000004">
      <c r="B27" t="s">
        <v>84</v>
      </c>
      <c r="C27" t="s">
        <v>120</v>
      </c>
    </row>
    <row r="28" spans="2:3" x14ac:dyDescent="0.55000000000000004">
      <c r="B28" t="s">
        <v>85</v>
      </c>
      <c r="C28" t="s">
        <v>121</v>
      </c>
    </row>
    <row r="29" spans="2:3" x14ac:dyDescent="0.55000000000000004">
      <c r="B29" t="s">
        <v>86</v>
      </c>
      <c r="C29" t="s">
        <v>122</v>
      </c>
    </row>
    <row r="30" spans="2:3" x14ac:dyDescent="0.55000000000000004">
      <c r="B30" t="s">
        <v>87</v>
      </c>
      <c r="C30" t="s">
        <v>123</v>
      </c>
    </row>
    <row r="31" spans="2:3" x14ac:dyDescent="0.55000000000000004">
      <c r="B31" t="s">
        <v>88</v>
      </c>
      <c r="C31" t="s">
        <v>124</v>
      </c>
    </row>
    <row r="32" spans="2:3" x14ac:dyDescent="0.55000000000000004">
      <c r="B32" t="s">
        <v>89</v>
      </c>
      <c r="C32" t="s">
        <v>125</v>
      </c>
    </row>
    <row r="33" spans="1:5" x14ac:dyDescent="0.55000000000000004">
      <c r="A33" t="s">
        <v>90</v>
      </c>
    </row>
    <row r="35" spans="1:5" x14ac:dyDescent="0.55000000000000004">
      <c r="A35" t="s">
        <v>91</v>
      </c>
    </row>
    <row r="37" spans="1:5" x14ac:dyDescent="0.55000000000000004">
      <c r="A37" t="s">
        <v>92</v>
      </c>
    </row>
    <row r="39" spans="1:5" x14ac:dyDescent="0.55000000000000004">
      <c r="A39" t="s">
        <v>93</v>
      </c>
    </row>
    <row r="43" spans="1:5" x14ac:dyDescent="0.55000000000000004">
      <c r="A43" t="s">
        <v>94</v>
      </c>
    </row>
    <row r="44" spans="1:5" x14ac:dyDescent="0.55000000000000004">
      <c r="A44" t="s">
        <v>95</v>
      </c>
    </row>
    <row r="47" spans="1:5" x14ac:dyDescent="0.55000000000000004">
      <c r="B47" s="26" t="s">
        <v>143</v>
      </c>
      <c r="C47" t="s">
        <v>144</v>
      </c>
      <c r="D47" t="s">
        <v>154</v>
      </c>
      <c r="E47">
        <v>812</v>
      </c>
    </row>
    <row r="48" spans="1:5" x14ac:dyDescent="0.55000000000000004">
      <c r="C48" t="s">
        <v>145</v>
      </c>
      <c r="D48" t="s">
        <v>147</v>
      </c>
      <c r="E48">
        <v>1416</v>
      </c>
    </row>
    <row r="49" spans="3:5" x14ac:dyDescent="0.55000000000000004">
      <c r="C49" t="s">
        <v>148</v>
      </c>
      <c r="D49" t="s">
        <v>149</v>
      </c>
      <c r="E49">
        <v>1618</v>
      </c>
    </row>
    <row r="50" spans="3:5" x14ac:dyDescent="0.55000000000000004">
      <c r="C50" t="s">
        <v>150</v>
      </c>
      <c r="D50" t="s">
        <v>155</v>
      </c>
      <c r="E50">
        <v>1820</v>
      </c>
    </row>
    <row r="51" spans="3:5" x14ac:dyDescent="0.55000000000000004">
      <c r="C51" t="s">
        <v>151</v>
      </c>
      <c r="D51" t="s">
        <v>152</v>
      </c>
      <c r="E51">
        <v>1921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宅急便依頼書フォーマット縦</vt:lpstr>
      <vt:lpstr>宅急便依頼書フォーマット横</vt:lpstr>
      <vt:lpstr>記載例_宅急便依頼書フォーマット縦</vt:lpstr>
      <vt:lpstr>ホウスイ冷蔵庫</vt:lpstr>
      <vt:lpstr>クロネコヤマトマスタ</vt:lpstr>
      <vt:lpstr>記載例_宅急便依頼書フォーマット縦!Print_Titles</vt:lpstr>
      <vt:lpstr>宅急便依頼書フォーマット横!Print_Titles</vt:lpstr>
      <vt:lpstr>宅急便依頼書フォーマット縦!Print_Titles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kawaguchiyuma</dc:creator>
  <cp:lastModifiedBy>野口 航大</cp:lastModifiedBy>
  <cp:lastPrinted>2026-03-26T09:19:23Z</cp:lastPrinted>
  <dcterms:created xsi:type="dcterms:W3CDTF">2025-02-05T23:30:48Z</dcterms:created>
  <dcterms:modified xsi:type="dcterms:W3CDTF">2026-03-26T09:21:31Z</dcterms:modified>
</cp:coreProperties>
</file>